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<sst xmlns="http://schemas.openxmlformats.org/spreadsheetml/2006/main" count="56" uniqueCount="47">
  <si>
    <t>固定资产-房屋建筑物评估明细表</t>
  </si>
  <si>
    <r>
      <rPr>
        <sz val="10"/>
        <rFont val="宋体"/>
        <family val="0"/>
      </rPr>
      <t>被评估单位名称：</t>
    </r>
    <r>
      <rPr>
        <sz val="10"/>
        <rFont val="宋体"/>
        <family val="0"/>
      </rPr>
      <t>青海省盐业股份有限公司</t>
    </r>
  </si>
  <si>
    <t xml:space="preserve">    金额单位：人民币元</t>
  </si>
  <si>
    <t>序号</t>
  </si>
  <si>
    <t>权证</t>
  </si>
  <si>
    <t>建筑物</t>
  </si>
  <si>
    <t>结构</t>
  </si>
  <si>
    <t>建成
年月</t>
  </si>
  <si>
    <t>建筑面</t>
  </si>
  <si>
    <t>他项</t>
  </si>
  <si>
    <t>成本单价</t>
  </si>
  <si>
    <t>地址</t>
  </si>
  <si>
    <t>土地</t>
  </si>
  <si>
    <t>账面价值</t>
  </si>
  <si>
    <t>调整后账面值</t>
  </si>
  <si>
    <t>评估价值</t>
  </si>
  <si>
    <t>增值
率%</t>
  </si>
  <si>
    <t>评估单价</t>
  </si>
  <si>
    <t>备注</t>
  </si>
  <si>
    <t>编号</t>
  </si>
  <si>
    <t>名称</t>
  </si>
  <si>
    <t>积(㎡)</t>
  </si>
  <si>
    <t>权利</t>
  </si>
  <si>
    <t>(元/㎡)</t>
  </si>
  <si>
    <t>证号</t>
  </si>
  <si>
    <t>原值</t>
  </si>
  <si>
    <t>净值</t>
  </si>
  <si>
    <t>成新率%</t>
  </si>
  <si>
    <r>
      <rPr>
        <sz val="10"/>
        <rFont val="宋体"/>
        <family val="0"/>
      </rPr>
      <t>北房权证（</t>
    </r>
    <r>
      <rPr>
        <sz val="10"/>
        <rFont val="Arial Narrow"/>
        <family val="2"/>
      </rPr>
      <t>2005</t>
    </r>
    <r>
      <rPr>
        <sz val="10"/>
        <rFont val="宋体"/>
        <family val="0"/>
      </rPr>
      <t>）字第</t>
    </r>
    <r>
      <rPr>
        <sz val="10"/>
        <rFont val="Arial Narrow"/>
        <family val="2"/>
      </rPr>
      <t>00064989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</si>
  <si>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北海市北海大道银晖大厦第九层</t>
    </r>
  </si>
  <si>
    <r>
      <rPr>
        <sz val="10"/>
        <rFont val="宋体"/>
        <family val="0"/>
      </rPr>
      <t>钢混</t>
    </r>
  </si>
  <si>
    <t>2003</t>
  </si>
  <si>
    <r>
      <rPr>
        <sz val="10"/>
        <rFont val="宋体"/>
        <family val="0"/>
      </rPr>
      <t>北海市北海大道西路</t>
    </r>
    <r>
      <rPr>
        <sz val="10"/>
        <rFont val="Arial Narrow"/>
        <family val="2"/>
      </rPr>
      <t>9</t>
    </r>
    <r>
      <rPr>
        <sz val="10"/>
        <rFont val="宋体"/>
        <family val="0"/>
      </rPr>
      <t>号银晖大厦第</t>
    </r>
    <r>
      <rPr>
        <sz val="10"/>
        <rFont val="Arial Narrow"/>
        <family val="2"/>
      </rPr>
      <t>9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</si>
  <si>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北国用（</t>
    </r>
    <r>
      <rPr>
        <sz val="10"/>
        <rFont val="Arial Narrow"/>
        <family val="2"/>
      </rPr>
      <t>2006</t>
    </r>
    <r>
      <rPr>
        <sz val="10"/>
        <rFont val="宋体"/>
        <family val="0"/>
      </rPr>
      <t>）第</t>
    </r>
    <r>
      <rPr>
        <sz val="10"/>
        <rFont val="Arial Narrow"/>
        <family val="2"/>
      </rPr>
      <t>804481</t>
    </r>
    <r>
      <rPr>
        <sz val="10"/>
        <rFont val="宋体"/>
        <family val="0"/>
      </rPr>
      <t>号</t>
    </r>
  </si>
  <si>
    <t>账面余额合计</t>
  </si>
  <si>
    <t>减：减值准备</t>
  </si>
  <si>
    <t>账面净值合计</t>
  </si>
  <si>
    <r>
      <rPr>
        <sz val="10"/>
        <rFont val="宋体"/>
        <family val="0"/>
      </rPr>
      <t>海口市房权证海房字第</t>
    </r>
    <r>
      <rPr>
        <sz val="10"/>
        <rFont val="Arial Narrow"/>
        <family val="2"/>
      </rPr>
      <t>25210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</si>
  <si>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海府路华汇别墅小区第</t>
    </r>
    <r>
      <rPr>
        <sz val="10"/>
        <rFont val="Arial Narrow"/>
        <family val="2"/>
      </rPr>
      <t>4</t>
    </r>
    <r>
      <rPr>
        <sz val="10"/>
        <rFont val="宋体"/>
        <family val="0"/>
      </rPr>
      <t>栋</t>
    </r>
    <r>
      <rPr>
        <sz val="10"/>
        <rFont val="Arial Narrow"/>
        <family val="2"/>
      </rPr>
      <t xml:space="preserve"> </t>
    </r>
  </si>
  <si>
    <r>
      <rPr>
        <sz val="10"/>
        <rFont val="宋体"/>
        <family val="0"/>
      </rPr>
      <t>海口市海府大道</t>
    </r>
    <r>
      <rPr>
        <sz val="10"/>
        <rFont val="Arial Narrow"/>
        <family val="2"/>
      </rPr>
      <t>138</t>
    </r>
    <r>
      <rPr>
        <sz val="10"/>
        <rFont val="宋体"/>
        <family val="0"/>
      </rPr>
      <t>号第</t>
    </r>
    <r>
      <rPr>
        <sz val="10"/>
        <rFont val="Arial Narrow"/>
        <family val="2"/>
      </rPr>
      <t>4</t>
    </r>
    <r>
      <rPr>
        <sz val="10"/>
        <rFont val="宋体"/>
        <family val="0"/>
      </rPr>
      <t>栋</t>
    </r>
    <r>
      <rPr>
        <sz val="10"/>
        <rFont val="Arial Narrow"/>
        <family val="2"/>
      </rPr>
      <t>(</t>
    </r>
    <r>
      <rPr>
        <sz val="10"/>
        <rFont val="宋体"/>
        <family val="0"/>
      </rPr>
      <t>现改名为海府路</t>
    </r>
    <r>
      <rPr>
        <sz val="10"/>
        <rFont val="Arial Narrow"/>
        <family val="2"/>
      </rPr>
      <t>116</t>
    </r>
    <r>
      <rPr>
        <sz val="10"/>
        <rFont val="宋体"/>
        <family val="0"/>
      </rPr>
      <t>号华汇别墅小区第</t>
    </r>
    <r>
      <rPr>
        <sz val="10"/>
        <rFont val="Arial Narrow"/>
        <family val="2"/>
      </rPr>
      <t>4</t>
    </r>
    <r>
      <rPr>
        <sz val="10"/>
        <rFont val="宋体"/>
        <family val="0"/>
      </rPr>
      <t>栋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</si>
  <si>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房屋结构、</t>
    </r>
    <r>
      <rPr>
        <sz val="9"/>
        <rFont val="宋体"/>
        <family val="0"/>
      </rPr>
      <t>面积</t>
    </r>
    <r>
      <rPr>
        <sz val="10"/>
        <rFont val="宋体"/>
        <family val="0"/>
      </rPr>
      <t>与房产证不符，原因为房屋于</t>
    </r>
    <r>
      <rPr>
        <sz val="10"/>
        <rFont val="Arial Narrow"/>
        <family val="2"/>
      </rPr>
      <t>2010</t>
    </r>
    <r>
      <rPr>
        <sz val="10"/>
        <rFont val="宋体"/>
        <family val="0"/>
      </rPr>
      <t>年左右进行过扩建</t>
    </r>
  </si>
  <si>
    <r>
      <rPr>
        <sz val="10"/>
        <rFont val="宋体"/>
        <family val="0"/>
      </rPr>
      <t>海口市房权证海房字第</t>
    </r>
    <r>
      <rPr>
        <sz val="10"/>
        <rFont val="Arial Narrow"/>
        <family val="2"/>
      </rPr>
      <t>25245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</si>
  <si>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海府路华汇别墅小区第</t>
    </r>
    <r>
      <rPr>
        <sz val="10"/>
        <rFont val="Arial Narrow"/>
        <family val="2"/>
      </rPr>
      <t>3</t>
    </r>
    <r>
      <rPr>
        <sz val="10"/>
        <rFont val="宋体"/>
        <family val="0"/>
      </rPr>
      <t>栋</t>
    </r>
  </si>
  <si>
    <r>
      <rPr>
        <sz val="10"/>
        <rFont val="宋体"/>
        <family val="0"/>
      </rPr>
      <t>海口市海府大道</t>
    </r>
    <r>
      <rPr>
        <sz val="10"/>
        <rFont val="Arial Narrow"/>
        <family val="2"/>
      </rPr>
      <t>138</t>
    </r>
    <r>
      <rPr>
        <sz val="10"/>
        <rFont val="宋体"/>
        <family val="0"/>
      </rPr>
      <t>号第</t>
    </r>
    <r>
      <rPr>
        <sz val="10"/>
        <rFont val="Arial Narrow"/>
        <family val="2"/>
      </rPr>
      <t>3</t>
    </r>
    <r>
      <rPr>
        <sz val="10"/>
        <rFont val="宋体"/>
        <family val="0"/>
      </rPr>
      <t>栋</t>
    </r>
    <r>
      <rPr>
        <sz val="10"/>
        <rFont val="Arial Narrow"/>
        <family val="2"/>
      </rPr>
      <t>(</t>
    </r>
    <r>
      <rPr>
        <sz val="10"/>
        <rFont val="宋体"/>
        <family val="0"/>
      </rPr>
      <t>现改名为海府路</t>
    </r>
    <r>
      <rPr>
        <sz val="10"/>
        <rFont val="Arial Narrow"/>
        <family val="2"/>
      </rPr>
      <t>116</t>
    </r>
    <r>
      <rPr>
        <sz val="10"/>
        <rFont val="宋体"/>
        <family val="0"/>
      </rPr>
      <t>号华汇别墅小区第</t>
    </r>
    <r>
      <rPr>
        <sz val="10"/>
        <rFont val="Arial Narrow"/>
        <family val="2"/>
      </rPr>
      <t>3</t>
    </r>
    <r>
      <rPr>
        <sz val="10"/>
        <rFont val="宋体"/>
        <family val="0"/>
      </rPr>
      <t>栋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</si>
  <si>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海口市房权证海房字第</t>
    </r>
    <r>
      <rPr>
        <sz val="10"/>
        <rFont val="Arial Narrow"/>
        <family val="2"/>
      </rPr>
      <t>25234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</si>
  <si>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海府路华汇别墅小区第</t>
    </r>
    <r>
      <rPr>
        <sz val="10"/>
        <rFont val="Arial Narrow"/>
        <family val="2"/>
      </rPr>
      <t>1</t>
    </r>
    <r>
      <rPr>
        <sz val="10"/>
        <rFont val="宋体"/>
        <family val="0"/>
      </rPr>
      <t>栋</t>
    </r>
  </si>
  <si>
    <r>
      <rPr>
        <sz val="10"/>
        <rFont val="宋体"/>
        <family val="0"/>
      </rPr>
      <t>海口市海府大道</t>
    </r>
    <r>
      <rPr>
        <sz val="10"/>
        <rFont val="Arial Narrow"/>
        <family val="2"/>
      </rPr>
      <t>138</t>
    </r>
    <r>
      <rPr>
        <sz val="10"/>
        <rFont val="宋体"/>
        <family val="0"/>
      </rPr>
      <t>号第</t>
    </r>
    <r>
      <rPr>
        <sz val="10"/>
        <rFont val="Arial Narrow"/>
        <family val="2"/>
      </rPr>
      <t>1</t>
    </r>
    <r>
      <rPr>
        <sz val="10"/>
        <rFont val="宋体"/>
        <family val="0"/>
      </rPr>
      <t>栋</t>
    </r>
    <r>
      <rPr>
        <sz val="10"/>
        <rFont val="Arial Narrow"/>
        <family val="2"/>
      </rPr>
      <t>(</t>
    </r>
    <r>
      <rPr>
        <sz val="10"/>
        <rFont val="宋体"/>
        <family val="0"/>
      </rPr>
      <t>现改名为海府路</t>
    </r>
    <r>
      <rPr>
        <sz val="10"/>
        <rFont val="Arial Narrow"/>
        <family val="2"/>
      </rPr>
      <t>116</t>
    </r>
    <r>
      <rPr>
        <sz val="10"/>
        <rFont val="宋体"/>
        <family val="0"/>
      </rPr>
      <t>号华汇别墅小区第</t>
    </r>
    <r>
      <rPr>
        <sz val="10"/>
        <rFont val="Arial Narrow"/>
        <family val="2"/>
      </rPr>
      <t>1</t>
    </r>
    <r>
      <rPr>
        <sz val="10"/>
        <rFont val="宋体"/>
        <family val="0"/>
      </rPr>
      <t>栋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</si>
</sst>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yy\.mm\.dd"/>
    <numFmt numFmtId="179" formatCode="_(* #,##0.00_);_(* \(#,##0.00\);_(* &quot;-&quot;??_);_(@_)"/>
    <numFmt numFmtId="180" formatCode="yy\.mm"/>
  </numFmts>
  <fonts count="11">
    <font>
      <sz val="12"/>
      <name val="宋体"/>
      <family val="0"/>
    </font>
    <font>
      <sz val="12"/>
      <name val="Arial Narrow"/>
      <family val="2"/>
    </font>
    <font>
      <b/>
      <sz val="18"/>
      <name val="黑体"/>
      <family val="3"/>
    </font>
    <font>
      <sz val="10"/>
      <name val="Arial Narrow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Arial Narrow"/>
      <family val="2"/>
    </font>
    <font>
      <sz val="9"/>
      <name val="宋体"/>
      <family val="0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176" fontId="2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Fill="1" applyBorder="1" applyAlignment="1" applyProtection="1">
      <alignment vertical="center" shrinkToFit="1"/>
      <protection locked="0"/>
    </xf>
    <xf numFmtId="14" fontId="3" fillId="0" borderId="3" xfId="0" applyNumberFormat="1" applyFont="1" applyFill="1" applyBorder="1" applyAlignment="1">
      <alignment vertical="center" shrinkToFit="1"/>
    </xf>
    <xf numFmtId="14" fontId="3" fillId="0" borderId="3" xfId="0" applyNumberFormat="1" applyFont="1" applyBorder="1" applyAlignment="1">
      <alignment vertical="center" shrinkToFit="1"/>
    </xf>
    <xf numFmtId="49" fontId="3" fillId="0" borderId="2" xfId="21" applyNumberFormat="1" applyFont="1" applyFill="1" applyBorder="1" applyAlignment="1">
      <alignment horizontal="center" vertical="center" shrinkToFit="1"/>
      <protection/>
    </xf>
    <xf numFmtId="179" fontId="3" fillId="0" borderId="3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 applyProtection="1">
      <alignment horizontal="center" vertical="center"/>
      <protection locked="0"/>
    </xf>
    <xf numFmtId="176" fontId="6" fillId="0" borderId="3" xfId="0" applyNumberFormat="1" applyFont="1" applyFill="1" applyBorder="1" applyAlignment="1" applyProtection="1">
      <alignment vertical="center" shrinkToFit="1"/>
      <protection locked="0"/>
    </xf>
    <xf numFmtId="176" fontId="7" fillId="0" borderId="3" xfId="0" applyNumberFormat="1" applyFont="1" applyFill="1" applyBorder="1" applyAlignment="1" applyProtection="1">
      <alignment vertical="center"/>
      <protection locked="0"/>
    </xf>
    <xf numFmtId="176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3" xfId="22" applyNumberFormat="1" applyFont="1" applyFill="1" applyBorder="1" applyAlignment="1">
      <alignment horizontal="center"/>
      <protection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6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3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Fill="1" applyBorder="1" applyAlignment="1" applyProtection="1">
      <alignment horizontal="left" vertical="center" shrinkToFit="1"/>
      <protection locked="0"/>
    </xf>
    <xf numFmtId="176" fontId="8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8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4" fillId="0" borderId="5" xfId="0" applyNumberFormat="1" applyFont="1" applyFill="1" applyBorder="1" applyAlignment="1" applyProtection="1">
      <alignment horizontal="left" vertical="center"/>
      <protection locked="0"/>
    </xf>
    <xf numFmtId="176" fontId="3" fillId="0" borderId="6" xfId="0" applyNumberFormat="1" applyFont="1" applyFill="1" applyBorder="1" applyAlignment="1" applyProtection="1">
      <alignment horizontal="left" vertical="center"/>
      <protection locked="0"/>
    </xf>
    <xf numFmtId="176" fontId="3" fillId="0" borderId="7" xfId="0" applyNumberFormat="1" applyFont="1" applyFill="1" applyBorder="1" applyAlignment="1" applyProtection="1">
      <alignment horizontal="left"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>
      <alignment horizontal="centerContinuous" vertical="center"/>
    </xf>
    <xf numFmtId="176" fontId="3" fillId="0" borderId="3" xfId="0" applyNumberFormat="1" applyFont="1" applyFill="1" applyBorder="1" applyAlignment="1">
      <alignment vertical="center"/>
    </xf>
    <xf numFmtId="179" fontId="3" fillId="0" borderId="3" xfId="0" applyNumberFormat="1" applyFont="1" applyBorder="1" applyAlignment="1">
      <alignment horizontal="right" vertical="center" shrinkToFit="1"/>
    </xf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shrinkToFit="1"/>
    </xf>
    <xf numFmtId="43" fontId="3" fillId="0" borderId="3" xfId="17" applyNumberFormat="1" applyFont="1" applyFill="1" applyBorder="1" applyAlignment="1">
      <alignment horizontal="center" vertical="center" shrinkToFit="1"/>
      <protection/>
    </xf>
    <xf numFmtId="0" fontId="3" fillId="0" borderId="3" xfId="17" applyNumberFormat="1" applyFont="1" applyFill="1" applyBorder="1" applyAlignment="1">
      <alignment horizontal="center" vertical="center" shrinkToFit="1"/>
      <protection/>
    </xf>
    <xf numFmtId="176" fontId="8" fillId="0" borderId="3" xfId="0" applyNumberFormat="1" applyFont="1" applyBorder="1" applyAlignment="1" applyProtection="1">
      <alignment vertical="center"/>
      <protection locked="0"/>
    </xf>
    <xf numFmtId="177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3" xfId="0" applyNumberFormat="1" applyFont="1" applyFill="1" applyBorder="1" applyAlignment="1">
      <alignment vertical="center" shrinkToFit="1"/>
    </xf>
    <xf numFmtId="177" fontId="3" fillId="0" borderId="3" xfId="0" applyNumberFormat="1" applyFont="1" applyFill="1" applyBorder="1" applyAlignment="1">
      <alignment horizontal="center" vertical="center" shrinkToFit="1"/>
    </xf>
    <xf numFmtId="43" fontId="3" fillId="0" borderId="2" xfId="17" applyNumberFormat="1" applyFont="1" applyFill="1" applyBorder="1" applyAlignment="1">
      <alignment horizontal="center" vertical="center" shrinkToFit="1"/>
      <protection/>
    </xf>
    <xf numFmtId="43" fontId="3" fillId="0" borderId="4" xfId="17" applyNumberFormat="1" applyFont="1" applyFill="1" applyBorder="1" applyAlignment="1">
      <alignment horizontal="center" vertical="center" shrinkToFit="1"/>
      <protection/>
    </xf>
    <xf numFmtId="176" fontId="3" fillId="0" borderId="0" xfId="0" applyNumberFormat="1" applyFont="1" applyFill="1" applyAlignment="1">
      <alignment vertical="center" shrinkToFit="1"/>
    </xf>
    <xf numFmtId="176" fontId="3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urrency" xfId="16"/>
    <cellStyle name="常规 5" xfId="17"/>
    <cellStyle name="Comma [0]" xfId="18"/>
    <cellStyle name="Percent" xfId="19"/>
    <cellStyle name="Currency [0]" xfId="20"/>
    <cellStyle name="常规 4" xfId="21"/>
    <cellStyle name="常规_富腾房地产固定资产清单" xfId="22"/>
  </cellStyles>
  <dxfs count="2">
    <dxf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cuments\Tencent%20Files\597703427\FileRecv\&#26631;&#20934;&#29256;%20%20&#35780;&#20272;&#26126;&#32454;&#34920;&#65288;&#38598;&#2224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索引"/>
      <sheetName val="评估结果汇总表"/>
      <sheetName val="评估结果分类汇总表"/>
      <sheetName val="流动资产汇总表"/>
      <sheetName val="货币资金汇总表"/>
      <sheetName val="交易性金融资产汇总表"/>
      <sheetName val="存货汇总表"/>
      <sheetName val="非流动资产汇总表"/>
      <sheetName val="可供出售金融资产汇总表"/>
      <sheetName val="投资性房地产汇总表"/>
      <sheetName val="固定资产汇总表"/>
      <sheetName val="在建汇总表"/>
      <sheetName val="无形资产汇总表"/>
      <sheetName val="流动负债汇总表"/>
      <sheetName val="非流动负债汇总表"/>
      <sheetName val="现金"/>
      <sheetName val="银行存款"/>
      <sheetName val="其他货币资金"/>
      <sheetName val="股票投资"/>
      <sheetName val="债券投资"/>
      <sheetName val="基金投资"/>
      <sheetName val="其他投资"/>
      <sheetName val="应收票据"/>
      <sheetName val="应收账款"/>
      <sheetName val="预付款项"/>
      <sheetName val="应收利息"/>
      <sheetName val="应收股利"/>
      <sheetName val="其他应收款"/>
      <sheetName val="原材料"/>
      <sheetName val="材料采购"/>
      <sheetName val="在库低值易耗品"/>
      <sheetName val="包装物"/>
      <sheetName val="委托加工材料"/>
      <sheetName val="产成品"/>
      <sheetName val="在产品"/>
      <sheetName val="发出商品"/>
      <sheetName val="在用低值易耗品"/>
      <sheetName val="委托代销商品"/>
      <sheetName val="受托代销商品"/>
      <sheetName val="开发产品"/>
      <sheetName val="开发成本"/>
      <sheetName val="一年内到期的非流动资产"/>
      <sheetName val="其他流动资产"/>
      <sheetName val="可出售-股票"/>
      <sheetName val="可出售-债券"/>
      <sheetName val="可出售-其他"/>
      <sheetName val="持有至到期投资"/>
      <sheetName val="长期应收款"/>
      <sheetName val="长期股权投资"/>
      <sheetName val="投资性房地产-房屋成本模式"/>
      <sheetName val="投资性房地产-房屋公允模式"/>
      <sheetName val="投资性房地产-土地成本模式"/>
      <sheetName val="投资性房地产-土地公允模式"/>
      <sheetName val="集团"/>
      <sheetName val="盐业"/>
      <sheetName val="股份"/>
      <sheetName val="巴彦淖尔"/>
      <sheetName val="西部镁业"/>
      <sheetName val="赛什塘铜业"/>
      <sheetName val="黄南资源"/>
      <sheetName val="四川"/>
      <sheetName val="管道和沟槽"/>
      <sheetName val="机器设备"/>
      <sheetName val="车辆"/>
      <sheetName val="电子设备"/>
      <sheetName val="固定资产-土地"/>
      <sheetName val="在建土建"/>
      <sheetName val="在建设备"/>
      <sheetName val="工程物资"/>
      <sheetName val="固定资产清理"/>
      <sheetName val="生产性生物资产"/>
      <sheetName val="油气资产"/>
      <sheetName val="土地使用权"/>
      <sheetName val="矿业权"/>
      <sheetName val="其他无形资产"/>
      <sheetName val="开发支出"/>
      <sheetName val="商誉"/>
      <sheetName val="长期待摊费用"/>
      <sheetName val="递延所得税资产"/>
      <sheetName val="其他非流动资产"/>
      <sheetName val="短期借款"/>
      <sheetName val="交易性金融负债"/>
      <sheetName val="应付票据"/>
      <sheetName val="应付帐款"/>
      <sheetName val="预收款项"/>
      <sheetName val="应付职工薪酬"/>
      <sheetName val="应交税费"/>
      <sheetName val="应付利息"/>
      <sheetName val="应付股利"/>
      <sheetName val="其他应付款"/>
      <sheetName val="一年内到期的非流动负债"/>
      <sheetName val="其他流动负债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对外担保附表"/>
      <sheetName val="诉讼附表"/>
    </sheetNames>
    <definedNames>
      <definedName name="Print_Area" sheetId="34" refersTo="=产成品!$A$2:$P$31"/>
      <definedName name="Print_Area" sheetId="78" refersTo="=长期待摊费用!$A$2:$M$31"/>
      <definedName name="Print_Area" sheetId="49" refersTo="=长期股权投资!$A$2:$L$31"/>
      <definedName name="Print_Area" sheetId="93" refersTo="=长期借款!$A$2:$N$31"/>
      <definedName name="Print_Area" sheetId="95" refersTo="=长期应付款!$A$2:$K$31"/>
      <definedName name="Print_Area" sheetId="48" refersTo="=长期应收款!$A$2:$K$31"/>
      <definedName name="Print_Area" sheetId="64" refersTo="=车辆!$A$2:$S$39"/>
      <definedName name="Print_Area" sheetId="47" refersTo="=持有至到期投资!$A$2:$N$31"/>
      <definedName name="Print_Area" sheetId="65" refersTo="=电子设备!$A$2:$R$85"/>
      <definedName name="Print_Area" sheetId="36" refersTo="=发出商品!$A$2:$P$31"/>
      <definedName name="Print_Area" sheetId="15" refersTo="=非流动负债汇总表!$A$2:$G$31"/>
      <definedName name="Print_Area" sheetId="69" refersTo="=工程物资!$A$2:$N$31"/>
      <definedName name="Print_Area" sheetId="73" refersTo="=土地使用权!$A$2:$V$31"/>
      <definedName name="Print_Area" sheetId="33" refersTo="=委托加工材料!$A$2:$O$31"/>
      <definedName name="Print_Area" sheetId="13" refersTo="=无形资产汇总表!$A$2:$G$31"/>
      <definedName name="Print_Area" sheetId="91" refersTo="=一年内到期的非流动负债!$A$2:$J$31"/>
      <definedName name="Print_Area" sheetId="42" refersTo="=一年内到期的非流动资产!$A$2:$J$31"/>
      <definedName name="Print_Area" sheetId="17" refersTo="=银行存款!$A$2:$L$31"/>
      <definedName name="Print_Area" sheetId="83" refersTo="=应付票据!$A$2:$J$31"/>
      <definedName name="Print_Area" sheetId="94" refersTo="=应付债券!$A$2:$K$31"/>
      <definedName name="Print_Area" sheetId="84" refersTo="=应付帐款!$A$2:$I$31"/>
      <definedName name="Print_Area" sheetId="87" refersTo="=应交税费!$A$2:$J$31"/>
      <definedName name="Print_Area" sheetId="26" refersTo="=应收利息!$A$2:$N$31"/>
      <definedName name="Print_Area" sheetId="23" refersTo="=应收票据!$A$2:$O$30"/>
      <definedName name="Print_Area" sheetId="29" refersTo="=原材料!$A$2:$P$31"/>
      <definedName name="Print_Area" sheetId="35" refersTo="=在产品!$A$2:$Q$31"/>
      <definedName name="Print_Area" sheetId="31" refersTo="=在库低值易耗品!$A$2:$P$31"/>
      <definedName name="Print_Area" sheetId="96" refersTo="=专项应付款!$A$2:$I$31"/>
      <definedName name="PRINT_TITLES" sheetId="32" refersTo="#REF!"/>
      <definedName name="PRINT_TITLES" sheetId="76" refersTo="#REF!"/>
      <definedName name="PRINT_TITLES" sheetId="9" refersTo="#REF!"/>
      <definedName name="PRINT_TITLES" sheetId="99" refersTo="#REF!"/>
      <definedName name="PRINT_TITLES" sheetId="92" refersTo="#REF!"/>
      <definedName name="PRINT_TITLES" sheetId="75" refersTo="#REF!"/>
      <definedName name="PRINT_TITLES" sheetId="28" refersTo="#REF!"/>
      <definedName name="PRINT_TITLES" sheetId="77" refersTo="#REF!"/>
      <definedName name="PRINT_TITLES" sheetId="71" refersTo="#REF!"/>
      <definedName name="PRINT_TITLES" sheetId="61" refersTo="#REF!"/>
      <definedName name="PRINT_TITLES" sheetId="50" refersTo="#REF!"/>
      <definedName name="PRINT_TITLES" sheetId="51" refersTo="#REF!"/>
      <definedName name="PRINT_TITLES" sheetId="10" refersTo="#REF!"/>
      <definedName name="PRINT_TITLES" sheetId="52" refersTo="#REF!"/>
      <definedName name="PRINT_TITLES" sheetId="53" refersTo="#REF!"/>
      <definedName name="PRINT_TITLES" sheetId="33" refersTo="#REF!"/>
      <definedName name="PRINT_TITLES" sheetId="16" refersTo="#REF!"/>
      <definedName name="PRINT_TITLES" sheetId="89" refersTo="#REF!"/>
    </definedNames>
    <sheetDataSet>
      <sheetData sheetId="0">
        <row r="27">
          <cell r="C27" t="str">
            <v>评估基准日：2015年11月2日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3.50390625" style="1" customWidth="1"/>
    <col min="2" max="2" width="10.50390625" style="1" customWidth="1"/>
    <col min="3" max="3" width="11.125" style="1" customWidth="1"/>
    <col min="4" max="5" width="4.125" style="1" customWidth="1"/>
    <col min="6" max="6" width="6.25390625" style="1" customWidth="1"/>
    <col min="7" max="7" width="3.75390625" style="1" customWidth="1"/>
    <col min="8" max="8" width="5.375" style="1" hidden="1" customWidth="1"/>
    <col min="9" max="9" width="13.375" style="1" customWidth="1"/>
    <col min="10" max="10" width="7.375" style="1" customWidth="1"/>
    <col min="11" max="12" width="8.875" style="1" customWidth="1"/>
    <col min="13" max="14" width="9.00390625" style="1" hidden="1" customWidth="1"/>
    <col min="15" max="15" width="9.50390625" style="1" customWidth="1"/>
    <col min="16" max="16" width="4.25390625" style="1" customWidth="1"/>
    <col min="17" max="17" width="9.625" style="1" customWidth="1"/>
    <col min="18" max="18" width="3.875" style="1" customWidth="1"/>
    <col min="19" max="19" width="5.625" style="1" customWidth="1"/>
    <col min="20" max="20" width="7.625" style="1" customWidth="1"/>
    <col min="21" max="16384" width="9.00390625" style="1" customWidth="1"/>
  </cols>
  <sheetData>
    <row r="1" spans="1:20" s="1" customFormat="1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14.25">
      <c r="A2" s="4" t="str">
        <f>'[1]说明'!C27</f>
        <v>评估基准日：2015年11月2日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4.25">
      <c r="A3" s="5" t="s">
        <v>1</v>
      </c>
      <c r="B3" s="6"/>
      <c r="C3" s="6"/>
      <c r="D3" s="6"/>
      <c r="E3" s="6"/>
      <c r="F3" s="6"/>
      <c r="G3" s="6"/>
      <c r="H3" s="6"/>
      <c r="I3" s="38"/>
      <c r="J3" s="38"/>
      <c r="K3" s="39"/>
      <c r="L3" s="39"/>
      <c r="M3" s="39"/>
      <c r="N3" s="39"/>
      <c r="O3" s="39"/>
      <c r="P3" s="4"/>
      <c r="Q3" s="39"/>
      <c r="R3" s="39"/>
      <c r="S3" s="52"/>
      <c r="T3" s="53" t="s">
        <v>2</v>
      </c>
    </row>
    <row r="4" spans="1:20" s="1" customFormat="1" ht="16.5" customHeight="1">
      <c r="A4" s="7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12</v>
      </c>
      <c r="K4" s="9" t="s">
        <v>13</v>
      </c>
      <c r="L4" s="9"/>
      <c r="M4" s="9" t="s">
        <v>14</v>
      </c>
      <c r="N4" s="9"/>
      <c r="O4" s="9" t="s">
        <v>15</v>
      </c>
      <c r="P4" s="9"/>
      <c r="Q4" s="9"/>
      <c r="R4" s="54" t="s">
        <v>16</v>
      </c>
      <c r="S4" s="8" t="s">
        <v>17</v>
      </c>
      <c r="T4" s="55" t="s">
        <v>18</v>
      </c>
    </row>
    <row r="5" spans="1:20" s="1" customFormat="1" ht="24">
      <c r="A5" s="11"/>
      <c r="B5" s="12" t="s">
        <v>19</v>
      </c>
      <c r="C5" s="12" t="s">
        <v>20</v>
      </c>
      <c r="D5" s="9"/>
      <c r="E5" s="13"/>
      <c r="F5" s="12" t="s">
        <v>21</v>
      </c>
      <c r="G5" s="12" t="s">
        <v>22</v>
      </c>
      <c r="H5" s="12" t="s">
        <v>23</v>
      </c>
      <c r="I5" s="9"/>
      <c r="J5" s="12" t="s">
        <v>24</v>
      </c>
      <c r="K5" s="9" t="s">
        <v>25</v>
      </c>
      <c r="L5" s="9" t="s">
        <v>26</v>
      </c>
      <c r="M5" s="9" t="s">
        <v>25</v>
      </c>
      <c r="N5" s="9" t="s">
        <v>26</v>
      </c>
      <c r="O5" s="9" t="s">
        <v>25</v>
      </c>
      <c r="P5" s="40" t="s">
        <v>27</v>
      </c>
      <c r="Q5" s="9" t="s">
        <v>26</v>
      </c>
      <c r="R5" s="56"/>
      <c r="S5" s="12" t="s">
        <v>23</v>
      </c>
      <c r="T5" s="55"/>
    </row>
    <row r="6" spans="1:20" s="2" customFormat="1" ht="15.75">
      <c r="A6" s="14">
        <v>1</v>
      </c>
      <c r="B6" s="15" t="s">
        <v>28</v>
      </c>
      <c r="C6" s="16" t="s">
        <v>29</v>
      </c>
      <c r="D6" s="17" t="s">
        <v>30</v>
      </c>
      <c r="E6" s="18" t="s">
        <v>31</v>
      </c>
      <c r="F6" s="19">
        <v>1067.31</v>
      </c>
      <c r="G6" s="15"/>
      <c r="H6" s="19"/>
      <c r="I6" s="41" t="s">
        <v>32</v>
      </c>
      <c r="J6" s="15" t="s">
        <v>33</v>
      </c>
      <c r="K6" s="42">
        <v>4800000</v>
      </c>
      <c r="L6" s="42">
        <v>3429067.06</v>
      </c>
      <c r="M6" s="15"/>
      <c r="N6" s="15"/>
      <c r="O6" s="42">
        <f>ROUND(F6*4000,-2)</f>
        <v>4269200</v>
      </c>
      <c r="P6" s="43"/>
      <c r="Q6" s="42">
        <f>O6</f>
        <v>4269200</v>
      </c>
      <c r="R6" s="47"/>
      <c r="S6" s="15"/>
      <c r="T6" s="57"/>
    </row>
    <row r="7" spans="1:20" s="1" customFormat="1" ht="14.25">
      <c r="A7" s="20"/>
      <c r="B7" s="21"/>
      <c r="C7" s="22"/>
      <c r="D7" s="23"/>
      <c r="E7" s="24"/>
      <c r="F7" s="25"/>
      <c r="G7" s="21"/>
      <c r="H7" s="21"/>
      <c r="I7" s="21"/>
      <c r="J7" s="21"/>
      <c r="K7" s="21"/>
      <c r="L7" s="21"/>
      <c r="M7" s="21"/>
      <c r="N7" s="21"/>
      <c r="O7" s="25"/>
      <c r="P7" s="14"/>
      <c r="Q7" s="21"/>
      <c r="R7" s="58"/>
      <c r="S7" s="21"/>
      <c r="T7" s="59"/>
    </row>
    <row r="8" spans="1:20" s="1" customFormat="1" ht="14.25">
      <c r="A8" s="20"/>
      <c r="B8" s="21"/>
      <c r="C8" s="22"/>
      <c r="D8" s="23"/>
      <c r="E8" s="24"/>
      <c r="F8" s="25"/>
      <c r="G8" s="21"/>
      <c r="H8" s="21"/>
      <c r="I8" s="21"/>
      <c r="J8" s="21"/>
      <c r="K8" s="21"/>
      <c r="L8" s="21"/>
      <c r="M8" s="21"/>
      <c r="N8" s="21"/>
      <c r="O8" s="25"/>
      <c r="P8" s="14"/>
      <c r="Q8" s="21"/>
      <c r="R8" s="58"/>
      <c r="S8" s="21"/>
      <c r="T8" s="59"/>
    </row>
    <row r="9" spans="1:20" s="1" customFormat="1" ht="14.25">
      <c r="A9" s="20"/>
      <c r="B9" s="21"/>
      <c r="C9" s="22"/>
      <c r="D9" s="23"/>
      <c r="E9" s="24"/>
      <c r="F9" s="25"/>
      <c r="G9" s="21"/>
      <c r="H9" s="21"/>
      <c r="I9" s="21"/>
      <c r="J9" s="21"/>
      <c r="K9" s="21"/>
      <c r="L9" s="21"/>
      <c r="M9" s="21"/>
      <c r="N9" s="21"/>
      <c r="O9" s="25"/>
      <c r="P9" s="14"/>
      <c r="Q9" s="21"/>
      <c r="R9" s="58"/>
      <c r="S9" s="21"/>
      <c r="T9" s="59"/>
    </row>
    <row r="10" spans="1:20" s="1" customFormat="1" ht="14.25">
      <c r="A10" s="14"/>
      <c r="B10" s="21"/>
      <c r="C10" s="22"/>
      <c r="D10" s="23"/>
      <c r="E10" s="24"/>
      <c r="F10" s="25"/>
      <c r="G10" s="21"/>
      <c r="H10" s="21"/>
      <c r="I10" s="21"/>
      <c r="J10" s="21"/>
      <c r="K10" s="21"/>
      <c r="L10" s="21"/>
      <c r="M10" s="21"/>
      <c r="N10" s="21"/>
      <c r="O10" s="25"/>
      <c r="P10" s="14"/>
      <c r="Q10" s="21"/>
      <c r="R10" s="58"/>
      <c r="S10" s="21"/>
      <c r="T10" s="59"/>
    </row>
    <row r="11" spans="1:20" s="1" customFormat="1" ht="14.25">
      <c r="A11" s="20"/>
      <c r="B11" s="21"/>
      <c r="C11" s="22"/>
      <c r="D11" s="23"/>
      <c r="E11" s="24"/>
      <c r="F11" s="25"/>
      <c r="G11" s="21"/>
      <c r="H11" s="21"/>
      <c r="I11" s="21"/>
      <c r="J11" s="21"/>
      <c r="K11" s="21"/>
      <c r="L11" s="21"/>
      <c r="M11" s="21"/>
      <c r="N11" s="21"/>
      <c r="O11" s="25"/>
      <c r="P11" s="14"/>
      <c r="Q11" s="21"/>
      <c r="R11" s="58"/>
      <c r="S11" s="21"/>
      <c r="T11" s="59"/>
    </row>
    <row r="12" spans="1:20" s="1" customFormat="1" ht="14.25">
      <c r="A12" s="14"/>
      <c r="B12" s="21"/>
      <c r="C12" s="22"/>
      <c r="D12" s="23"/>
      <c r="E12" s="24"/>
      <c r="F12" s="25"/>
      <c r="G12" s="21"/>
      <c r="H12" s="21"/>
      <c r="I12" s="21"/>
      <c r="J12" s="21"/>
      <c r="K12" s="21"/>
      <c r="L12" s="21"/>
      <c r="M12" s="21"/>
      <c r="N12" s="21"/>
      <c r="O12" s="25"/>
      <c r="P12" s="14"/>
      <c r="Q12" s="21"/>
      <c r="R12" s="58"/>
      <c r="S12" s="21"/>
      <c r="T12" s="59"/>
    </row>
    <row r="13" spans="1:20" s="1" customFormat="1" ht="14.25">
      <c r="A13" s="20"/>
      <c r="B13" s="21"/>
      <c r="C13" s="22"/>
      <c r="D13" s="23"/>
      <c r="E13" s="24"/>
      <c r="F13" s="25"/>
      <c r="G13" s="21"/>
      <c r="H13" s="21"/>
      <c r="I13" s="21"/>
      <c r="J13" s="21"/>
      <c r="K13" s="21"/>
      <c r="L13" s="21"/>
      <c r="M13" s="21"/>
      <c r="N13" s="21"/>
      <c r="O13" s="25"/>
      <c r="P13" s="14"/>
      <c r="Q13" s="21"/>
      <c r="R13" s="58"/>
      <c r="S13" s="21"/>
      <c r="T13" s="59"/>
    </row>
    <row r="14" spans="1:20" s="1" customFormat="1" ht="14.25">
      <c r="A14" s="14"/>
      <c r="B14" s="21"/>
      <c r="C14" s="22"/>
      <c r="D14" s="23"/>
      <c r="E14" s="24"/>
      <c r="F14" s="25"/>
      <c r="G14" s="21"/>
      <c r="H14" s="21"/>
      <c r="I14" s="21"/>
      <c r="J14" s="21"/>
      <c r="K14" s="21"/>
      <c r="L14" s="21"/>
      <c r="M14" s="21"/>
      <c r="N14" s="21"/>
      <c r="O14" s="25"/>
      <c r="P14" s="14"/>
      <c r="Q14" s="21"/>
      <c r="R14" s="58"/>
      <c r="S14" s="21"/>
      <c r="T14" s="59"/>
    </row>
    <row r="15" spans="1:20" s="1" customFormat="1" ht="14.25">
      <c r="A15" s="20"/>
      <c r="B15" s="21"/>
      <c r="C15" s="22"/>
      <c r="D15" s="23"/>
      <c r="E15" s="24"/>
      <c r="F15" s="25"/>
      <c r="G15" s="21"/>
      <c r="H15" s="21"/>
      <c r="I15" s="21"/>
      <c r="J15" s="21"/>
      <c r="K15" s="21"/>
      <c r="L15" s="21"/>
      <c r="M15" s="21"/>
      <c r="N15" s="21"/>
      <c r="O15" s="25"/>
      <c r="P15" s="14"/>
      <c r="Q15" s="21"/>
      <c r="R15" s="58"/>
      <c r="S15" s="21"/>
      <c r="T15" s="59"/>
    </row>
    <row r="16" spans="1:20" s="1" customFormat="1" ht="14.25">
      <c r="A16" s="14"/>
      <c r="B16" s="21"/>
      <c r="C16" s="21"/>
      <c r="D16" s="26"/>
      <c r="E16" s="27"/>
      <c r="F16" s="21"/>
      <c r="G16" s="21"/>
      <c r="H16" s="21"/>
      <c r="I16" s="21"/>
      <c r="J16" s="21"/>
      <c r="K16" s="21"/>
      <c r="L16" s="21"/>
      <c r="M16" s="21"/>
      <c r="N16" s="21"/>
      <c r="O16" s="25"/>
      <c r="P16" s="14"/>
      <c r="Q16" s="21"/>
      <c r="R16" s="58"/>
      <c r="S16" s="21"/>
      <c r="T16" s="60"/>
    </row>
    <row r="17" spans="1:20" s="1" customFormat="1" ht="14.25">
      <c r="A17" s="14"/>
      <c r="B17" s="21"/>
      <c r="C17" s="21"/>
      <c r="D17" s="26"/>
      <c r="E17" s="27"/>
      <c r="F17" s="21"/>
      <c r="G17" s="21"/>
      <c r="H17" s="21"/>
      <c r="I17" s="21"/>
      <c r="J17" s="21"/>
      <c r="K17" s="21"/>
      <c r="L17" s="21"/>
      <c r="M17" s="21"/>
      <c r="N17" s="21"/>
      <c r="O17" s="25"/>
      <c r="P17" s="14"/>
      <c r="Q17" s="21"/>
      <c r="R17" s="58"/>
      <c r="S17" s="21"/>
      <c r="T17" s="60"/>
    </row>
    <row r="18" spans="1:20" s="1" customFormat="1" ht="14.25">
      <c r="A18" s="14"/>
      <c r="B18" s="21"/>
      <c r="C18" s="21"/>
      <c r="D18" s="26"/>
      <c r="E18" s="27"/>
      <c r="F18" s="21"/>
      <c r="G18" s="21"/>
      <c r="H18" s="21"/>
      <c r="I18" s="21"/>
      <c r="J18" s="21"/>
      <c r="K18" s="21"/>
      <c r="L18" s="21"/>
      <c r="M18" s="21"/>
      <c r="N18" s="21"/>
      <c r="O18" s="25"/>
      <c r="P18" s="14"/>
      <c r="Q18" s="21"/>
      <c r="R18" s="58"/>
      <c r="S18" s="21"/>
      <c r="T18" s="60"/>
    </row>
    <row r="19" spans="1:20" s="1" customFormat="1" ht="14.25">
      <c r="A19" s="14"/>
      <c r="B19" s="21"/>
      <c r="C19" s="21"/>
      <c r="D19" s="26"/>
      <c r="E19" s="27"/>
      <c r="F19" s="21"/>
      <c r="G19" s="21"/>
      <c r="H19" s="21"/>
      <c r="I19" s="21"/>
      <c r="J19" s="21"/>
      <c r="K19" s="21"/>
      <c r="L19" s="21"/>
      <c r="M19" s="21"/>
      <c r="N19" s="21"/>
      <c r="O19" s="25"/>
      <c r="P19" s="14"/>
      <c r="Q19" s="21"/>
      <c r="R19" s="58"/>
      <c r="S19" s="21"/>
      <c r="T19" s="60"/>
    </row>
    <row r="20" spans="1:20" s="1" customFormat="1" ht="14.25">
      <c r="A20" s="14"/>
      <c r="B20" s="21"/>
      <c r="C20" s="21"/>
      <c r="D20" s="26"/>
      <c r="E20" s="27"/>
      <c r="F20" s="21"/>
      <c r="G20" s="21"/>
      <c r="H20" s="21"/>
      <c r="I20" s="21"/>
      <c r="J20" s="21"/>
      <c r="K20" s="21"/>
      <c r="L20" s="21"/>
      <c r="M20" s="21"/>
      <c r="N20" s="21"/>
      <c r="O20" s="25"/>
      <c r="P20" s="14"/>
      <c r="Q20" s="21"/>
      <c r="R20" s="58"/>
      <c r="S20" s="21"/>
      <c r="T20" s="60"/>
    </row>
    <row r="21" spans="1:20" s="1" customFormat="1" ht="14.25">
      <c r="A21" s="14"/>
      <c r="B21" s="21"/>
      <c r="C21" s="21"/>
      <c r="D21" s="26"/>
      <c r="E21" s="27"/>
      <c r="F21" s="21"/>
      <c r="G21" s="21"/>
      <c r="H21" s="21"/>
      <c r="I21" s="21"/>
      <c r="J21" s="21"/>
      <c r="K21" s="21"/>
      <c r="L21" s="21"/>
      <c r="M21" s="21"/>
      <c r="N21" s="21"/>
      <c r="O21" s="25"/>
      <c r="P21" s="14"/>
      <c r="Q21" s="21"/>
      <c r="R21" s="58"/>
      <c r="S21" s="21"/>
      <c r="T21" s="60"/>
    </row>
    <row r="22" spans="1:20" s="1" customFormat="1" ht="14.25">
      <c r="A22" s="14"/>
      <c r="B22" s="21"/>
      <c r="C22" s="21"/>
      <c r="D22" s="26"/>
      <c r="E22" s="27"/>
      <c r="F22" s="21"/>
      <c r="G22" s="21"/>
      <c r="H22" s="21"/>
      <c r="I22" s="21"/>
      <c r="J22" s="21"/>
      <c r="K22" s="21"/>
      <c r="L22" s="21"/>
      <c r="M22" s="21"/>
      <c r="N22" s="21"/>
      <c r="O22" s="25"/>
      <c r="P22" s="14"/>
      <c r="Q22" s="21"/>
      <c r="R22" s="58"/>
      <c r="S22" s="21"/>
      <c r="T22" s="60"/>
    </row>
    <row r="23" spans="1:20" s="1" customFormat="1" ht="14.25">
      <c r="A23" s="14"/>
      <c r="B23" s="21"/>
      <c r="C23" s="21"/>
      <c r="D23" s="26"/>
      <c r="E23" s="27"/>
      <c r="F23" s="21"/>
      <c r="G23" s="21"/>
      <c r="H23" s="21"/>
      <c r="I23" s="21"/>
      <c r="J23" s="21"/>
      <c r="K23" s="21"/>
      <c r="L23" s="21"/>
      <c r="M23" s="21"/>
      <c r="N23" s="21"/>
      <c r="O23" s="25"/>
      <c r="P23" s="14"/>
      <c r="Q23" s="21"/>
      <c r="R23" s="58"/>
      <c r="S23" s="21"/>
      <c r="T23" s="60"/>
    </row>
    <row r="24" spans="1:20" s="1" customFormat="1" ht="14.25">
      <c r="A24" s="14"/>
      <c r="B24" s="21"/>
      <c r="C24" s="21"/>
      <c r="D24" s="26"/>
      <c r="E24" s="27"/>
      <c r="F24" s="21"/>
      <c r="G24" s="21"/>
      <c r="H24" s="21"/>
      <c r="I24" s="21"/>
      <c r="J24" s="21"/>
      <c r="K24" s="21"/>
      <c r="L24" s="21"/>
      <c r="M24" s="21"/>
      <c r="N24" s="21"/>
      <c r="O24" s="25"/>
      <c r="P24" s="14"/>
      <c r="Q24" s="21"/>
      <c r="R24" s="58"/>
      <c r="S24" s="21"/>
      <c r="T24" s="60"/>
    </row>
    <row r="25" spans="1:20" s="1" customFormat="1" ht="14.25">
      <c r="A25" s="14"/>
      <c r="B25" s="21"/>
      <c r="C25" s="21"/>
      <c r="D25" s="26"/>
      <c r="E25" s="27"/>
      <c r="F25" s="21"/>
      <c r="G25" s="21"/>
      <c r="H25" s="21"/>
      <c r="I25" s="21"/>
      <c r="J25" s="21"/>
      <c r="K25" s="21"/>
      <c r="L25" s="21"/>
      <c r="M25" s="21"/>
      <c r="N25" s="21"/>
      <c r="O25" s="25"/>
      <c r="P25" s="14"/>
      <c r="Q25" s="21"/>
      <c r="R25" s="58"/>
      <c r="S25" s="21"/>
      <c r="T25" s="60"/>
    </row>
    <row r="26" spans="1:20" s="1" customFormat="1" ht="14.25">
      <c r="A26" s="14"/>
      <c r="B26" s="21"/>
      <c r="C26" s="21"/>
      <c r="D26" s="26"/>
      <c r="E26" s="27"/>
      <c r="F26" s="21"/>
      <c r="G26" s="21"/>
      <c r="H26" s="21"/>
      <c r="I26" s="21"/>
      <c r="J26" s="21"/>
      <c r="K26" s="21"/>
      <c r="L26" s="21"/>
      <c r="M26" s="21"/>
      <c r="N26" s="21"/>
      <c r="O26" s="25"/>
      <c r="P26" s="14"/>
      <c r="Q26" s="21"/>
      <c r="R26" s="58"/>
      <c r="S26" s="21"/>
      <c r="T26" s="60"/>
    </row>
    <row r="27" spans="1:20" s="1" customFormat="1" ht="14.25">
      <c r="A27" s="28" t="s">
        <v>34</v>
      </c>
      <c r="B27" s="29"/>
      <c r="C27" s="29"/>
      <c r="D27" s="29"/>
      <c r="E27" s="30"/>
      <c r="F27" s="15"/>
      <c r="G27" s="15"/>
      <c r="H27" s="15"/>
      <c r="I27" s="15"/>
      <c r="J27" s="15"/>
      <c r="K27" s="44">
        <f aca="true" t="shared" si="0" ref="K27:O27">SUM(K4:K26)</f>
        <v>4800000</v>
      </c>
      <c r="L27" s="44">
        <f t="shared" si="0"/>
        <v>3429067.06</v>
      </c>
      <c r="M27" s="15" t="e">
        <f ca="1">SUM(M4:㎡9)</f>
        <v>#NAME?</v>
      </c>
      <c r="N27" s="15">
        <f t="shared" si="0"/>
        <v>0</v>
      </c>
      <c r="O27" s="44">
        <f t="shared" si="0"/>
        <v>4269200</v>
      </c>
      <c r="P27" s="45"/>
      <c r="Q27" s="44">
        <f>SUM(Q4:Q26)</f>
        <v>4269200</v>
      </c>
      <c r="R27" s="36">
        <f aca="true" t="shared" si="1" ref="R27:R29">IF(OR(L27=0,$Q$28=0),"",(Q27-L27)/ABS(L27)*100)</f>
      </c>
      <c r="S27" s="15"/>
      <c r="T27" s="61"/>
    </row>
    <row r="28" spans="1:20" s="1" customFormat="1" ht="14.25">
      <c r="A28" s="31" t="s">
        <v>35</v>
      </c>
      <c r="B28" s="32"/>
      <c r="C28" s="32"/>
      <c r="D28" s="32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6"/>
      <c r="Q28" s="34"/>
      <c r="R28" s="36">
        <f t="shared" si="1"/>
      </c>
      <c r="S28" s="34"/>
      <c r="T28" s="61"/>
    </row>
    <row r="29" spans="1:20" s="1" customFormat="1" ht="14.25">
      <c r="A29" s="28" t="s">
        <v>36</v>
      </c>
      <c r="B29" s="29"/>
      <c r="C29" s="29"/>
      <c r="D29" s="29"/>
      <c r="E29" s="30"/>
      <c r="F29" s="35">
        <f>SUM(F6:F26)</f>
        <v>1067.31</v>
      </c>
      <c r="G29" s="35"/>
      <c r="H29" s="36"/>
      <c r="I29" s="36"/>
      <c r="J29" s="36"/>
      <c r="K29" s="44">
        <f aca="true" t="shared" si="2" ref="K29:O29">K27-K28</f>
        <v>4800000</v>
      </c>
      <c r="L29" s="44">
        <f t="shared" si="2"/>
        <v>3429067.06</v>
      </c>
      <c r="M29" s="47" t="e">
        <f t="shared" si="2"/>
        <v>#NAME?</v>
      </c>
      <c r="N29" s="47">
        <f t="shared" si="2"/>
        <v>0</v>
      </c>
      <c r="O29" s="44">
        <f t="shared" si="2"/>
        <v>4269200</v>
      </c>
      <c r="P29" s="48"/>
      <c r="Q29" s="44">
        <f>Q27-Q28</f>
        <v>4269200</v>
      </c>
      <c r="R29" s="36">
        <f t="shared" si="1"/>
      </c>
      <c r="S29" s="47"/>
      <c r="T29" s="61"/>
    </row>
    <row r="36" spans="1:20" s="2" customFormat="1" ht="15.75">
      <c r="A36" s="20">
        <v>1</v>
      </c>
      <c r="B36" s="15" t="s">
        <v>37</v>
      </c>
      <c r="C36" s="17" t="s">
        <v>38</v>
      </c>
      <c r="D36" s="17" t="s">
        <v>30</v>
      </c>
      <c r="E36" s="18">
        <v>2000</v>
      </c>
      <c r="F36" s="37">
        <v>251.65</v>
      </c>
      <c r="G36" s="15"/>
      <c r="H36" s="37"/>
      <c r="I36" s="41" t="s">
        <v>39</v>
      </c>
      <c r="J36" s="15"/>
      <c r="K36" s="49">
        <v>3050390.24</v>
      </c>
      <c r="L36" s="49">
        <v>2261355.8</v>
      </c>
      <c r="M36" s="15"/>
      <c r="N36" s="15"/>
      <c r="O36" s="42">
        <f>ROUND(F36*5500,-2)</f>
        <v>1384100</v>
      </c>
      <c r="P36" s="43"/>
      <c r="Q36" s="42">
        <f aca="true" t="shared" si="3" ref="Q36:Q38">O36</f>
        <v>1384100</v>
      </c>
      <c r="R36" s="47"/>
      <c r="S36" s="15"/>
      <c r="T36" s="47" t="s">
        <v>40</v>
      </c>
    </row>
    <row r="37" spans="1:20" s="2" customFormat="1" ht="15.75">
      <c r="A37" s="14">
        <v>2</v>
      </c>
      <c r="B37" s="15" t="s">
        <v>41</v>
      </c>
      <c r="C37" s="17" t="s">
        <v>42</v>
      </c>
      <c r="D37" s="17" t="s">
        <v>30</v>
      </c>
      <c r="E37" s="18">
        <v>2000</v>
      </c>
      <c r="F37" s="19">
        <v>352.97</v>
      </c>
      <c r="G37" s="15"/>
      <c r="H37" s="19"/>
      <c r="I37" s="41" t="s">
        <v>43</v>
      </c>
      <c r="J37" s="15"/>
      <c r="K37" s="50"/>
      <c r="L37" s="50"/>
      <c r="M37" s="15"/>
      <c r="N37" s="15"/>
      <c r="O37" s="42">
        <f>ROUND(F37*5500,-2)</f>
        <v>1941300</v>
      </c>
      <c r="P37" s="43"/>
      <c r="Q37" s="42">
        <f t="shared" si="3"/>
        <v>1941300</v>
      </c>
      <c r="R37" s="47"/>
      <c r="S37" s="15"/>
      <c r="T37" s="47" t="s">
        <v>40</v>
      </c>
    </row>
    <row r="38" spans="1:20" s="2" customFormat="1" ht="15.75">
      <c r="A38" s="20">
        <v>3</v>
      </c>
      <c r="B38" s="15" t="s">
        <v>44</v>
      </c>
      <c r="C38" s="17" t="s">
        <v>45</v>
      </c>
      <c r="D38" s="17" t="s">
        <v>30</v>
      </c>
      <c r="E38" s="18">
        <v>2000</v>
      </c>
      <c r="F38" s="19">
        <v>259.47</v>
      </c>
      <c r="G38" s="15"/>
      <c r="H38" s="19"/>
      <c r="I38" s="41" t="s">
        <v>46</v>
      </c>
      <c r="J38" s="51"/>
      <c r="K38" s="42">
        <v>207576</v>
      </c>
      <c r="L38" s="42">
        <v>163950.49</v>
      </c>
      <c r="M38" s="47"/>
      <c r="N38" s="47"/>
      <c r="O38" s="42">
        <f>ROUND(F38*5200,-2)</f>
        <v>1349200</v>
      </c>
      <c r="P38" s="43"/>
      <c r="Q38" s="42">
        <f t="shared" si="3"/>
        <v>1349200</v>
      </c>
      <c r="R38" s="47"/>
      <c r="S38" s="15"/>
      <c r="T38" s="57"/>
    </row>
  </sheetData>
  <sheetProtection/>
  <mergeCells count="16">
    <mergeCell ref="A1:T1"/>
    <mergeCell ref="A2:T2"/>
    <mergeCell ref="K4:L4"/>
    <mergeCell ref="M4:N4"/>
    <mergeCell ref="O4:Q4"/>
    <mergeCell ref="A27:E27"/>
    <mergeCell ref="A28:E28"/>
    <mergeCell ref="A29:E29"/>
    <mergeCell ref="A4:A5"/>
    <mergeCell ref="D4:D5"/>
    <mergeCell ref="E4:E5"/>
    <mergeCell ref="I4:I5"/>
    <mergeCell ref="K36:K37"/>
    <mergeCell ref="L36:L37"/>
    <mergeCell ref="R4:R5"/>
    <mergeCell ref="T4:T5"/>
  </mergeCells>
  <conditionalFormatting sqref="T28:T29">
    <cfRule type="expression" priority="1" dxfId="0" stopIfTrue="1">
      <formula>#REF!="固定资产-房屋建筑物清查评估操作表"</formula>
    </cfRule>
  </conditionalFormatting>
  <conditionalFormatting sqref="R27:R29 R36:R37">
    <cfRule type="expression" priority="2" dxfId="1" stopIfTrue="1">
      <formula>R27=0</formula>
    </cfRule>
  </conditionalFormatting>
  <conditionalFormatting sqref="O27 O29 Q27 Q29 K27:L27 K29:L29">
    <cfRule type="cellIs" priority="3" dxfId="1" operator="equal" stopIfTrue="1">
      <formula>0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2016-04-18T05:39:05Z</dcterms:created>
  <dcterms:modified xsi:type="dcterms:W3CDTF">2016-04-18T05:39:47Z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