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<sst xmlns="http://schemas.openxmlformats.org/spreadsheetml/2006/main" count="50" uniqueCount="39">
  <si>
    <t>固定资产-房屋建筑物评估明细表</t>
  </si>
  <si>
    <r>
      <rPr>
        <sz val="10"/>
        <rFont val="宋体"/>
        <family val="0"/>
      </rPr>
      <t>被评估单位名称：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巴彦淖尔西部铜业有限公司</t>
    </r>
  </si>
  <si>
    <t xml:space="preserve">    金额单位：人民币元</t>
  </si>
  <si>
    <t>序号</t>
  </si>
  <si>
    <t>权证</t>
  </si>
  <si>
    <t>建筑物</t>
  </si>
  <si>
    <t>结构</t>
  </si>
  <si>
    <t>建成
年月</t>
  </si>
  <si>
    <t>建筑面</t>
  </si>
  <si>
    <t>他项</t>
  </si>
  <si>
    <t>成本单价</t>
  </si>
  <si>
    <t>地址</t>
  </si>
  <si>
    <t>土地</t>
  </si>
  <si>
    <t>账面价值</t>
  </si>
  <si>
    <t>调整后账面值</t>
  </si>
  <si>
    <t>评估价值</t>
  </si>
  <si>
    <t>增值
率%</t>
  </si>
  <si>
    <t>评估单价</t>
  </si>
  <si>
    <t>备注</t>
  </si>
  <si>
    <t>编号</t>
  </si>
  <si>
    <t>名称</t>
  </si>
  <si>
    <t>积(㎡)</t>
  </si>
  <si>
    <t>权利</t>
  </si>
  <si>
    <t>(元/㎡)</t>
  </si>
  <si>
    <t>证号</t>
  </si>
  <si>
    <t>原值</t>
  </si>
  <si>
    <t>净值</t>
  </si>
  <si>
    <t>成新率%</t>
  </si>
  <si>
    <r>
      <rPr>
        <sz val="9"/>
        <rFont val="宋体"/>
        <family val="0"/>
      </rPr>
      <t>房权证巴房字第</t>
    </r>
    <r>
      <rPr>
        <sz val="9"/>
        <rFont val="宋体"/>
        <family val="0"/>
      </rPr>
      <t>03025842</t>
    </r>
    <r>
      <rPr>
        <sz val="9"/>
        <rFont val="宋体"/>
        <family val="0"/>
      </rPr>
      <t>号</t>
    </r>
  </si>
  <si>
    <t>办公楼</t>
  </si>
  <si>
    <t>砖混</t>
  </si>
  <si>
    <r>
      <t>2</t>
    </r>
    <r>
      <rPr>
        <sz val="10"/>
        <rFont val="宋体"/>
        <family val="0"/>
      </rPr>
      <t>008</t>
    </r>
  </si>
  <si>
    <t>解放办解放街北侧</t>
  </si>
  <si>
    <r>
      <rPr>
        <sz val="9"/>
        <rFont val="宋体"/>
        <family val="0"/>
      </rPr>
      <t>临河国用（2</t>
    </r>
    <r>
      <rPr>
        <sz val="9"/>
        <rFont val="宋体"/>
        <family val="0"/>
      </rPr>
      <t>008）第005009083号</t>
    </r>
  </si>
  <si>
    <t>三层</t>
  </si>
  <si>
    <t>四层</t>
  </si>
  <si>
    <t>账面余额合计</t>
  </si>
  <si>
    <t>减：减值准备</t>
  </si>
  <si>
    <t>账面净值合计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</si>
</sst>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yy\.mm\.dd"/>
    <numFmt numFmtId="179" formatCode="yy\.mm"/>
  </numFmts>
  <fonts count="10">
    <font>
      <sz val="12"/>
      <name val="宋体"/>
      <family val="0"/>
    </font>
    <font>
      <b/>
      <sz val="18"/>
      <name val="黑体"/>
      <family val="3"/>
    </font>
    <font>
      <sz val="10"/>
      <name val="Arial Narrow"/>
      <family val="2"/>
    </font>
    <font>
      <b/>
      <sz val="10"/>
      <name val="宋体"/>
      <family val="0"/>
    </font>
    <font>
      <sz val="9"/>
      <name val="Arial Narrow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/>
      <protection locked="0"/>
    </xf>
    <xf numFmtId="176" fontId="5" fillId="0" borderId="3" xfId="0" applyNumberFormat="1" applyFont="1" applyFill="1" applyBorder="1" applyAlignment="1" applyProtection="1">
      <alignment shrinkToFit="1"/>
      <protection locked="0"/>
    </xf>
    <xf numFmtId="176" fontId="5" fillId="0" borderId="3" xfId="0" applyNumberFormat="1" applyFont="1" applyFill="1" applyBorder="1" applyAlignment="1" applyProtection="1">
      <alignment horizontal="center" shrinkToFit="1"/>
      <protection locked="0"/>
    </xf>
    <xf numFmtId="49" fontId="6" fillId="0" borderId="3" xfId="20" applyNumberFormat="1" applyFont="1" applyFill="1" applyBorder="1" applyAlignment="1">
      <alignment horizontal="center" shrinkToFit="1"/>
      <protection/>
    </xf>
    <xf numFmtId="176" fontId="4" fillId="0" borderId="3" xfId="0" applyNumberFormat="1" applyFont="1" applyFill="1" applyBorder="1" applyAlignment="1" applyProtection="1">
      <alignment shrinkToFit="1"/>
      <protection locked="0"/>
    </xf>
    <xf numFmtId="177" fontId="4" fillId="0" borderId="3" xfId="0" applyNumberFormat="1" applyFont="1" applyFill="1" applyBorder="1" applyAlignment="1" applyProtection="1">
      <alignment horizontal="center" shrinkToFit="1"/>
      <protection locked="0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20" applyNumberFormat="1" applyFont="1" applyFill="1" applyBorder="1" applyAlignment="1">
      <alignment horizontal="center"/>
      <protection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3" xfId="0" applyNumberFormat="1" applyFont="1" applyFill="1" applyBorder="1" applyAlignment="1" applyProtection="1">
      <alignment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left" vertical="center"/>
      <protection locked="0"/>
    </xf>
    <xf numFmtId="176" fontId="2" fillId="0" borderId="6" xfId="0" applyNumberFormat="1" applyFont="1" applyFill="1" applyBorder="1" applyAlignment="1" applyProtection="1">
      <alignment horizontal="left" vertical="center"/>
      <protection locked="0"/>
    </xf>
    <xf numFmtId="176" fontId="2" fillId="0" borderId="7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3" xfId="0" applyNumberFormat="1" applyFont="1" applyFill="1" applyBorder="1" applyAlignment="1">
      <alignment horizontal="centerContinuous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/>
      <protection locked="0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富腾房地产固定资产清单" xfId="20"/>
  </cellStyles>
  <dxfs count="2">
    <dxf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ocuments\Tencent%20Files\597703427\FileRecv\&#26631;&#20934;&#29256;%20%20&#35780;&#20272;&#26126;&#32454;&#34920;&#65288;&#38598;&#2224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长期股权投资"/>
      <sheetName val="投资性房地产-房屋成本模式"/>
      <sheetName val="投资性房地产-房屋公允模式"/>
      <sheetName val="投资性房地产-土地成本模式"/>
      <sheetName val="投资性房地产-土地公允模式"/>
      <sheetName val="集团"/>
      <sheetName val="盐业"/>
      <sheetName val="股份"/>
      <sheetName val="巴彦淖尔"/>
      <sheetName val="西部镁业"/>
      <sheetName val="赛什塘铜业"/>
      <sheetName val="黄南资源"/>
      <sheetName val="四川"/>
      <sheetName val="管道和沟槽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  <definedNames>
      <definedName name="Print_Area" sheetId="53" refersTo="=投资性房地产-土地公允模式!$A$2:$S$31"/>
      <definedName name="Print_Area" sheetId="38" refersTo="=委托代销商品!$A$2:$Q$31"/>
      <definedName name="Print_Area" sheetId="33" refersTo="=委托加工材料!$A$2:$O$31"/>
      <definedName name="Print_Area" sheetId="91" refersTo="=一年内到期的非流动负债!$A$2:$J$31"/>
      <definedName name="Print_Area" sheetId="42" refersTo="=一年内到期的非流动资产!$A$2:$J$31"/>
      <definedName name="Print_Area" sheetId="17" refersTo="=银行存款!$A$2:$L$31"/>
      <definedName name="Print_Area" sheetId="88" refersTo="=应付利息!$A$2:$K$31"/>
      <definedName name="Print_Area" sheetId="83" refersTo="=应付票据!$A$2:$J$31"/>
      <definedName name="Print_Area" sheetId="87" refersTo="=应交税费!$A$2:$J$31"/>
      <definedName name="Print_Area" sheetId="27" refersTo="=应收股利!$A$2:$N$31"/>
      <definedName name="Print_Area" sheetId="24" refersTo="=应收账款!$A$2:$N$31"/>
      <definedName name="Print_Area" sheetId="72" refersTo="=油气资产!$A$2:$O$31"/>
      <definedName name="Print_Area" sheetId="25" refersTo="=预付款项!$A$2:$N$82"/>
      <definedName name="Print_Area" sheetId="97" refersTo="=预计负债!$A$2:$J$31"/>
      <definedName name="Print_Area" sheetId="12" refersTo="=在建汇总表!$A$2:$G$31"/>
      <definedName name="Print_Area" sheetId="67" refersTo="=在建土建!$A$2:$N$31"/>
      <definedName name="PRINT_TITLES" sheetId="9" refersTo="#REF!"/>
      <definedName name="PRINT_TITLES" sheetId="80" refersTo="#REF!"/>
      <definedName name="PRINT_TITLES" sheetId="22" refersTo="#REF!"/>
      <definedName name="PRINT_TITLES" sheetId="51" refersTo="#REF!"/>
      <definedName name="PRINT_TITLES" sheetId="10" refersTo="#REF!"/>
      <definedName name="PRINT_TITLES" sheetId="52" refersTo="#REF!"/>
      <definedName name="PRINT_TITLES" sheetId="53" refersTo="#REF!"/>
      <definedName name="PRINT_TITLES" sheetId="73" refersTo="#REF!"/>
      <definedName name="PRINT_TITLES" sheetId="38" refersTo="#REF!"/>
      <definedName name="PRINT_TITLES" sheetId="33" refersTo="#REF!"/>
    </definedNames>
    <sheetDataSet>
      <sheetData sheetId="0">
        <row r="27">
          <cell r="C27" t="str">
            <v>评估基准日：2015年11月2日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3.375" style="1" customWidth="1"/>
    <col min="2" max="2" width="10.625" style="1" customWidth="1"/>
    <col min="3" max="3" width="5.375" style="1" customWidth="1"/>
    <col min="4" max="4" width="5.25390625" style="1" customWidth="1"/>
    <col min="5" max="5" width="4.875" style="1" customWidth="1"/>
    <col min="6" max="6" width="6.375" style="1" customWidth="1"/>
    <col min="7" max="7" width="5.00390625" style="1" customWidth="1"/>
    <col min="8" max="8" width="8.00390625" style="1" hidden="1" customWidth="1"/>
    <col min="9" max="9" width="8.50390625" style="1" customWidth="1"/>
    <col min="10" max="10" width="11.125" style="1" customWidth="1"/>
    <col min="11" max="11" width="9.625" style="1" bestFit="1" customWidth="1"/>
    <col min="12" max="12" width="9.125" style="1" customWidth="1"/>
    <col min="13" max="14" width="9.00390625" style="1" hidden="1" customWidth="1"/>
    <col min="15" max="15" width="10.375" style="1" customWidth="1"/>
    <col min="16" max="16" width="6.375" style="1" customWidth="1"/>
    <col min="17" max="17" width="10.50390625" style="1" customWidth="1"/>
    <col min="18" max="18" width="4.25390625" style="1" customWidth="1"/>
    <col min="19" max="19" width="7.125" style="1" customWidth="1"/>
    <col min="20" max="20" width="5.25390625" style="1" customWidth="1"/>
    <col min="21" max="16384" width="9.00390625" style="1" customWidth="1"/>
  </cols>
  <sheetData>
    <row r="1" spans="1:20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4.25">
      <c r="A2" s="3" t="str">
        <f>'[1]说明'!C27</f>
        <v>评估基准日：2015年11月2日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4.25">
      <c r="A3" s="4" t="s">
        <v>1</v>
      </c>
      <c r="B3" s="4"/>
      <c r="C3" s="4"/>
      <c r="D3" s="4"/>
      <c r="E3" s="4"/>
      <c r="F3" s="4"/>
      <c r="G3" s="4"/>
      <c r="H3" s="4"/>
      <c r="I3" s="37"/>
      <c r="J3" s="37"/>
      <c r="K3" s="38"/>
      <c r="L3" s="38"/>
      <c r="M3" s="38"/>
      <c r="N3" s="38"/>
      <c r="O3" s="38"/>
      <c r="P3" s="3"/>
      <c r="Q3" s="38"/>
      <c r="R3" s="38"/>
      <c r="S3" s="48"/>
      <c r="T3" s="49" t="s">
        <v>2</v>
      </c>
    </row>
    <row r="4" spans="1:20" s="1" customFormat="1" ht="14.25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6" t="s">
        <v>12</v>
      </c>
      <c r="K4" s="7" t="s">
        <v>13</v>
      </c>
      <c r="L4" s="7"/>
      <c r="M4" s="7" t="s">
        <v>14</v>
      </c>
      <c r="N4" s="7"/>
      <c r="O4" s="7" t="s">
        <v>15</v>
      </c>
      <c r="P4" s="7"/>
      <c r="Q4" s="7"/>
      <c r="R4" s="50" t="s">
        <v>16</v>
      </c>
      <c r="S4" s="6" t="s">
        <v>17</v>
      </c>
      <c r="T4" s="51" t="s">
        <v>18</v>
      </c>
    </row>
    <row r="5" spans="1:20" s="1" customFormat="1" ht="24">
      <c r="A5" s="9"/>
      <c r="B5" s="10" t="s">
        <v>19</v>
      </c>
      <c r="C5" s="10" t="s">
        <v>20</v>
      </c>
      <c r="D5" s="7"/>
      <c r="E5" s="11"/>
      <c r="F5" s="10" t="s">
        <v>21</v>
      </c>
      <c r="G5" s="10" t="s">
        <v>22</v>
      </c>
      <c r="H5" s="10" t="s">
        <v>23</v>
      </c>
      <c r="I5" s="7"/>
      <c r="J5" s="10" t="s">
        <v>24</v>
      </c>
      <c r="K5" s="7" t="s">
        <v>25</v>
      </c>
      <c r="L5" s="7" t="s">
        <v>26</v>
      </c>
      <c r="M5" s="7" t="s">
        <v>25</v>
      </c>
      <c r="N5" s="7" t="s">
        <v>26</v>
      </c>
      <c r="O5" s="7" t="s">
        <v>25</v>
      </c>
      <c r="P5" s="39" t="s">
        <v>27</v>
      </c>
      <c r="Q5" s="7" t="s">
        <v>26</v>
      </c>
      <c r="R5" s="52"/>
      <c r="S5" s="10" t="s">
        <v>23</v>
      </c>
      <c r="T5" s="51"/>
    </row>
    <row r="6" spans="1:20" s="1" customFormat="1" ht="14.25">
      <c r="A6" s="12">
        <v>1</v>
      </c>
      <c r="B6" s="13" t="s">
        <v>28</v>
      </c>
      <c r="C6" s="13" t="s">
        <v>29</v>
      </c>
      <c r="D6" s="14" t="s">
        <v>30</v>
      </c>
      <c r="E6" s="15" t="s">
        <v>31</v>
      </c>
      <c r="F6" s="16">
        <v>3203.77</v>
      </c>
      <c r="G6" s="16"/>
      <c r="H6" s="16"/>
      <c r="I6" s="13" t="s">
        <v>32</v>
      </c>
      <c r="J6" s="13" t="s">
        <v>33</v>
      </c>
      <c r="K6" s="40">
        <v>6149199</v>
      </c>
      <c r="L6" s="40">
        <v>2732092.42</v>
      </c>
      <c r="M6" s="41"/>
      <c r="N6" s="41"/>
      <c r="O6" s="23">
        <f>ROUND(5000*F6,-2)</f>
        <v>16018900</v>
      </c>
      <c r="P6" s="12"/>
      <c r="Q6" s="23">
        <f>O6</f>
        <v>16018900</v>
      </c>
      <c r="R6" s="53"/>
      <c r="S6" s="16"/>
      <c r="T6" s="54" t="s">
        <v>34</v>
      </c>
    </row>
    <row r="7" spans="1:20" s="1" customFormat="1" ht="14.25">
      <c r="A7" s="17">
        <v>2</v>
      </c>
      <c r="B7" s="13" t="s">
        <v>28</v>
      </c>
      <c r="C7" s="13" t="s">
        <v>29</v>
      </c>
      <c r="D7" s="14" t="s">
        <v>30</v>
      </c>
      <c r="E7" s="15" t="s">
        <v>31</v>
      </c>
      <c r="F7" s="16">
        <v>780.48</v>
      </c>
      <c r="G7" s="16"/>
      <c r="H7" s="16"/>
      <c r="I7" s="13" t="s">
        <v>32</v>
      </c>
      <c r="J7" s="13" t="s">
        <v>33</v>
      </c>
      <c r="K7" s="42"/>
      <c r="L7" s="42"/>
      <c r="M7" s="16"/>
      <c r="N7" s="16"/>
      <c r="O7" s="23">
        <f>5000*F7</f>
        <v>3902400</v>
      </c>
      <c r="P7" s="17"/>
      <c r="Q7" s="23">
        <f>O7</f>
        <v>3902400</v>
      </c>
      <c r="R7" s="53"/>
      <c r="S7" s="16"/>
      <c r="T7" s="54" t="s">
        <v>35</v>
      </c>
    </row>
    <row r="8" spans="1:20" s="1" customFormat="1" ht="14.25">
      <c r="A8" s="18"/>
      <c r="B8" s="19"/>
      <c r="C8" s="20"/>
      <c r="D8" s="21"/>
      <c r="E8" s="22"/>
      <c r="F8" s="23"/>
      <c r="G8" s="19"/>
      <c r="H8" s="19"/>
      <c r="I8" s="19"/>
      <c r="J8" s="19"/>
      <c r="K8" s="19"/>
      <c r="L8" s="19"/>
      <c r="M8" s="19"/>
      <c r="N8" s="19"/>
      <c r="O8" s="23"/>
      <c r="P8" s="24"/>
      <c r="Q8" s="19"/>
      <c r="R8" s="55"/>
      <c r="S8" s="19"/>
      <c r="T8" s="54"/>
    </row>
    <row r="9" spans="1:20" s="1" customFormat="1" ht="14.25">
      <c r="A9" s="24"/>
      <c r="B9" s="19"/>
      <c r="C9" s="20"/>
      <c r="D9" s="21"/>
      <c r="E9" s="22"/>
      <c r="F9" s="23"/>
      <c r="G9" s="19"/>
      <c r="H9" s="19"/>
      <c r="I9" s="19"/>
      <c r="J9" s="19"/>
      <c r="K9" s="19"/>
      <c r="L9" s="19"/>
      <c r="M9" s="19"/>
      <c r="N9" s="19"/>
      <c r="O9" s="23"/>
      <c r="P9" s="24"/>
      <c r="Q9" s="19"/>
      <c r="R9" s="55"/>
      <c r="S9" s="19"/>
      <c r="T9" s="54"/>
    </row>
    <row r="10" spans="1:20" s="1" customFormat="1" ht="14.25">
      <c r="A10" s="18"/>
      <c r="B10" s="19"/>
      <c r="C10" s="20"/>
      <c r="D10" s="21"/>
      <c r="E10" s="22"/>
      <c r="F10" s="23"/>
      <c r="G10" s="19"/>
      <c r="H10" s="19"/>
      <c r="I10" s="19"/>
      <c r="J10" s="19"/>
      <c r="K10" s="19"/>
      <c r="L10" s="19"/>
      <c r="M10" s="19"/>
      <c r="N10" s="19"/>
      <c r="O10" s="23"/>
      <c r="P10" s="24"/>
      <c r="Q10" s="19"/>
      <c r="R10" s="55"/>
      <c r="S10" s="19"/>
      <c r="T10" s="54"/>
    </row>
    <row r="11" spans="1:20" s="1" customFormat="1" ht="14.25">
      <c r="A11" s="24"/>
      <c r="B11" s="19"/>
      <c r="C11" s="20"/>
      <c r="D11" s="21"/>
      <c r="E11" s="22"/>
      <c r="F11" s="23"/>
      <c r="G11" s="19"/>
      <c r="H11" s="19"/>
      <c r="I11" s="19"/>
      <c r="J11" s="19"/>
      <c r="K11" s="19"/>
      <c r="L11" s="19"/>
      <c r="M11" s="19"/>
      <c r="N11" s="19"/>
      <c r="O11" s="23"/>
      <c r="P11" s="24"/>
      <c r="Q11" s="19"/>
      <c r="R11" s="55"/>
      <c r="S11" s="19"/>
      <c r="T11" s="54"/>
    </row>
    <row r="12" spans="1:20" s="1" customFormat="1" ht="14.25">
      <c r="A12" s="18"/>
      <c r="B12" s="19"/>
      <c r="C12" s="20"/>
      <c r="D12" s="21"/>
      <c r="E12" s="22"/>
      <c r="F12" s="23"/>
      <c r="G12" s="19"/>
      <c r="H12" s="19"/>
      <c r="I12" s="19"/>
      <c r="J12" s="19"/>
      <c r="K12" s="19"/>
      <c r="L12" s="19"/>
      <c r="M12" s="19"/>
      <c r="N12" s="19"/>
      <c r="O12" s="23"/>
      <c r="P12" s="24"/>
      <c r="Q12" s="19"/>
      <c r="R12" s="55"/>
      <c r="S12" s="19"/>
      <c r="T12" s="54"/>
    </row>
    <row r="13" spans="1:20" s="1" customFormat="1" ht="14.25">
      <c r="A13" s="24"/>
      <c r="B13" s="19"/>
      <c r="C13" s="20"/>
      <c r="D13" s="21"/>
      <c r="E13" s="22"/>
      <c r="F13" s="23"/>
      <c r="G13" s="19"/>
      <c r="H13" s="19"/>
      <c r="I13" s="19"/>
      <c r="J13" s="19"/>
      <c r="K13" s="19"/>
      <c r="L13" s="19"/>
      <c r="M13" s="19"/>
      <c r="N13" s="19"/>
      <c r="O13" s="23"/>
      <c r="P13" s="24"/>
      <c r="Q13" s="19"/>
      <c r="R13" s="55"/>
      <c r="S13" s="19"/>
      <c r="T13" s="54"/>
    </row>
    <row r="14" spans="1:20" s="1" customFormat="1" ht="14.25">
      <c r="A14" s="18"/>
      <c r="B14" s="19"/>
      <c r="C14" s="20"/>
      <c r="D14" s="21"/>
      <c r="E14" s="22"/>
      <c r="F14" s="23"/>
      <c r="G14" s="19"/>
      <c r="H14" s="19"/>
      <c r="I14" s="19"/>
      <c r="J14" s="19"/>
      <c r="K14" s="19"/>
      <c r="L14" s="19"/>
      <c r="M14" s="19"/>
      <c r="N14" s="19"/>
      <c r="O14" s="23"/>
      <c r="P14" s="24"/>
      <c r="Q14" s="19"/>
      <c r="R14" s="55"/>
      <c r="S14" s="19"/>
      <c r="T14" s="54"/>
    </row>
    <row r="15" spans="1:20" s="1" customFormat="1" ht="14.25">
      <c r="A15" s="24"/>
      <c r="B15" s="19"/>
      <c r="C15" s="20"/>
      <c r="D15" s="21"/>
      <c r="E15" s="22"/>
      <c r="F15" s="23"/>
      <c r="G15" s="19"/>
      <c r="H15" s="19"/>
      <c r="I15" s="19"/>
      <c r="J15" s="19"/>
      <c r="K15" s="19"/>
      <c r="L15" s="19"/>
      <c r="M15" s="19"/>
      <c r="N15" s="19"/>
      <c r="O15" s="23"/>
      <c r="P15" s="24"/>
      <c r="Q15" s="19"/>
      <c r="R15" s="55"/>
      <c r="S15" s="19"/>
      <c r="T15" s="54"/>
    </row>
    <row r="16" spans="1:20" s="1" customFormat="1" ht="14.25">
      <c r="A16" s="18"/>
      <c r="B16" s="19"/>
      <c r="C16" s="20"/>
      <c r="D16" s="21"/>
      <c r="E16" s="22"/>
      <c r="F16" s="23"/>
      <c r="G16" s="19"/>
      <c r="H16" s="19"/>
      <c r="I16" s="19"/>
      <c r="J16" s="19"/>
      <c r="K16" s="19"/>
      <c r="L16" s="19"/>
      <c r="M16" s="19"/>
      <c r="N16" s="19"/>
      <c r="O16" s="23"/>
      <c r="P16" s="24"/>
      <c r="Q16" s="19"/>
      <c r="R16" s="55"/>
      <c r="S16" s="19"/>
      <c r="T16" s="54"/>
    </row>
    <row r="17" spans="1:20" s="1" customFormat="1" ht="14.25">
      <c r="A17" s="24"/>
      <c r="B17" s="19"/>
      <c r="C17" s="19"/>
      <c r="D17" s="25"/>
      <c r="E17" s="26"/>
      <c r="F17" s="19"/>
      <c r="G17" s="19"/>
      <c r="H17" s="19"/>
      <c r="I17" s="19"/>
      <c r="J17" s="19"/>
      <c r="K17" s="19"/>
      <c r="L17" s="19"/>
      <c r="M17" s="19"/>
      <c r="N17" s="19"/>
      <c r="O17" s="23"/>
      <c r="P17" s="24"/>
      <c r="Q17" s="19"/>
      <c r="R17" s="55"/>
      <c r="S17" s="19"/>
      <c r="T17" s="56"/>
    </row>
    <row r="18" spans="1:20" s="1" customFormat="1" ht="14.25">
      <c r="A18" s="24"/>
      <c r="B18" s="19"/>
      <c r="C18" s="19"/>
      <c r="D18" s="25"/>
      <c r="E18" s="26"/>
      <c r="F18" s="19"/>
      <c r="G18" s="19"/>
      <c r="H18" s="19"/>
      <c r="I18" s="19"/>
      <c r="J18" s="19"/>
      <c r="K18" s="19"/>
      <c r="L18" s="19"/>
      <c r="M18" s="19"/>
      <c r="N18" s="19"/>
      <c r="O18" s="23"/>
      <c r="P18" s="24"/>
      <c r="Q18" s="19"/>
      <c r="R18" s="55"/>
      <c r="S18" s="19"/>
      <c r="T18" s="56"/>
    </row>
    <row r="19" spans="1:20" s="1" customFormat="1" ht="14.25">
      <c r="A19" s="24"/>
      <c r="B19" s="19"/>
      <c r="C19" s="19"/>
      <c r="D19" s="25"/>
      <c r="E19" s="26"/>
      <c r="F19" s="19"/>
      <c r="G19" s="19"/>
      <c r="H19" s="19"/>
      <c r="I19" s="19"/>
      <c r="J19" s="19"/>
      <c r="K19" s="19"/>
      <c r="L19" s="19"/>
      <c r="M19" s="19"/>
      <c r="N19" s="19"/>
      <c r="O19" s="23"/>
      <c r="P19" s="24"/>
      <c r="Q19" s="19"/>
      <c r="R19" s="55"/>
      <c r="S19" s="19"/>
      <c r="T19" s="56"/>
    </row>
    <row r="20" spans="1:20" s="1" customFormat="1" ht="14.25">
      <c r="A20" s="24"/>
      <c r="B20" s="19"/>
      <c r="C20" s="19"/>
      <c r="D20" s="25"/>
      <c r="E20" s="26"/>
      <c r="F20" s="19"/>
      <c r="G20" s="19"/>
      <c r="H20" s="19"/>
      <c r="I20" s="19"/>
      <c r="J20" s="19"/>
      <c r="K20" s="19"/>
      <c r="L20" s="19"/>
      <c r="M20" s="19"/>
      <c r="N20" s="19"/>
      <c r="O20" s="23"/>
      <c r="P20" s="24"/>
      <c r="Q20" s="19"/>
      <c r="R20" s="55"/>
      <c r="S20" s="19"/>
      <c r="T20" s="56"/>
    </row>
    <row r="21" spans="1:20" s="1" customFormat="1" ht="14.25">
      <c r="A21" s="24"/>
      <c r="B21" s="19"/>
      <c r="C21" s="19"/>
      <c r="D21" s="25"/>
      <c r="E21" s="26"/>
      <c r="F21" s="19"/>
      <c r="G21" s="19"/>
      <c r="H21" s="19"/>
      <c r="I21" s="19"/>
      <c r="J21" s="19"/>
      <c r="K21" s="19"/>
      <c r="L21" s="19"/>
      <c r="M21" s="19"/>
      <c r="N21" s="19"/>
      <c r="O21" s="23"/>
      <c r="P21" s="24"/>
      <c r="Q21" s="19"/>
      <c r="R21" s="55"/>
      <c r="S21" s="19"/>
      <c r="T21" s="56"/>
    </row>
    <row r="22" spans="1:20" s="1" customFormat="1" ht="14.25">
      <c r="A22" s="24"/>
      <c r="B22" s="19"/>
      <c r="C22" s="19"/>
      <c r="D22" s="25"/>
      <c r="E22" s="26"/>
      <c r="F22" s="19"/>
      <c r="G22" s="19"/>
      <c r="H22" s="19"/>
      <c r="I22" s="19"/>
      <c r="J22" s="19"/>
      <c r="K22" s="19"/>
      <c r="L22" s="19"/>
      <c r="M22" s="19"/>
      <c r="N22" s="19"/>
      <c r="O22" s="23"/>
      <c r="P22" s="24"/>
      <c r="Q22" s="19"/>
      <c r="R22" s="55"/>
      <c r="S22" s="19"/>
      <c r="T22" s="56"/>
    </row>
    <row r="23" spans="1:20" s="1" customFormat="1" ht="14.25">
      <c r="A23" s="24"/>
      <c r="B23" s="19"/>
      <c r="C23" s="19"/>
      <c r="D23" s="25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23"/>
      <c r="P23" s="24"/>
      <c r="Q23" s="19"/>
      <c r="R23" s="55"/>
      <c r="S23" s="19"/>
      <c r="T23" s="56"/>
    </row>
    <row r="24" spans="1:20" s="1" customFormat="1" ht="14.25">
      <c r="A24" s="24"/>
      <c r="B24" s="19"/>
      <c r="C24" s="19"/>
      <c r="D24" s="25"/>
      <c r="E24" s="26"/>
      <c r="F24" s="19"/>
      <c r="G24" s="19"/>
      <c r="H24" s="19"/>
      <c r="I24" s="19"/>
      <c r="J24" s="19"/>
      <c r="K24" s="19"/>
      <c r="L24" s="19"/>
      <c r="M24" s="19"/>
      <c r="N24" s="19"/>
      <c r="O24" s="23"/>
      <c r="P24" s="24"/>
      <c r="Q24" s="19"/>
      <c r="R24" s="55"/>
      <c r="S24" s="19"/>
      <c r="T24" s="56"/>
    </row>
    <row r="25" spans="1:20" s="1" customFormat="1" ht="14.25">
      <c r="A25" s="24"/>
      <c r="B25" s="19"/>
      <c r="C25" s="19"/>
      <c r="D25" s="25"/>
      <c r="E25" s="26"/>
      <c r="F25" s="19"/>
      <c r="G25" s="19"/>
      <c r="H25" s="19"/>
      <c r="I25" s="19"/>
      <c r="J25" s="19"/>
      <c r="K25" s="19"/>
      <c r="L25" s="19"/>
      <c r="M25" s="19"/>
      <c r="N25" s="19"/>
      <c r="O25" s="23"/>
      <c r="P25" s="24"/>
      <c r="Q25" s="19"/>
      <c r="R25" s="55"/>
      <c r="S25" s="19"/>
      <c r="T25" s="56"/>
    </row>
    <row r="26" spans="1:20" s="1" customFormat="1" ht="14.25">
      <c r="A26" s="24"/>
      <c r="B26" s="19"/>
      <c r="C26" s="19"/>
      <c r="D26" s="25"/>
      <c r="E26" s="26"/>
      <c r="F26" s="19"/>
      <c r="G26" s="19"/>
      <c r="H26" s="19"/>
      <c r="I26" s="19"/>
      <c r="J26" s="19"/>
      <c r="K26" s="19"/>
      <c r="L26" s="19"/>
      <c r="M26" s="19"/>
      <c r="N26" s="19"/>
      <c r="O26" s="23"/>
      <c r="P26" s="24"/>
      <c r="Q26" s="19"/>
      <c r="R26" s="55"/>
      <c r="S26" s="19"/>
      <c r="T26" s="56"/>
    </row>
    <row r="27" spans="1:20" s="1" customFormat="1" ht="14.25">
      <c r="A27" s="24"/>
      <c r="B27" s="19"/>
      <c r="C27" s="19"/>
      <c r="D27" s="25"/>
      <c r="E27" s="26"/>
      <c r="F27" s="19"/>
      <c r="G27" s="19"/>
      <c r="H27" s="19"/>
      <c r="I27" s="19"/>
      <c r="J27" s="19"/>
      <c r="K27" s="19"/>
      <c r="L27" s="19"/>
      <c r="M27" s="19"/>
      <c r="N27" s="19"/>
      <c r="O27" s="23"/>
      <c r="P27" s="24"/>
      <c r="Q27" s="19"/>
      <c r="R27" s="55"/>
      <c r="S27" s="19"/>
      <c r="T27" s="56"/>
    </row>
    <row r="28" spans="1:20" s="1" customFormat="1" ht="14.25">
      <c r="A28" s="27" t="s">
        <v>36</v>
      </c>
      <c r="B28" s="28"/>
      <c r="C28" s="28"/>
      <c r="D28" s="28"/>
      <c r="E28" s="29"/>
      <c r="F28" s="30"/>
      <c r="G28" s="30"/>
      <c r="H28" s="30"/>
      <c r="I28" s="30"/>
      <c r="J28" s="30"/>
      <c r="K28" s="43">
        <f aca="true" t="shared" si="0" ref="K28:O28">SUM(K4:K27)</f>
        <v>6149199</v>
      </c>
      <c r="L28" s="43">
        <f t="shared" si="0"/>
        <v>2732092.42</v>
      </c>
      <c r="M28" s="30" t="e">
        <f ca="1">SUM(M4:㎡9)</f>
        <v>#NAME?</v>
      </c>
      <c r="N28" s="30">
        <f t="shared" si="0"/>
        <v>0</v>
      </c>
      <c r="O28" s="43">
        <f t="shared" si="0"/>
        <v>19921300</v>
      </c>
      <c r="P28" s="44"/>
      <c r="Q28" s="43">
        <f>SUM(Q4:Q27)</f>
        <v>19921300</v>
      </c>
      <c r="R28" s="36">
        <f aca="true" t="shared" si="1" ref="R28:R30">IF(OR(L28=0,$Q$29=0),"",(Q28-L28)/ABS(L28)*100)</f>
      </c>
      <c r="S28" s="30"/>
      <c r="T28" s="57"/>
    </row>
    <row r="29" spans="1:20" s="1" customFormat="1" ht="14.25">
      <c r="A29" s="31" t="s">
        <v>37</v>
      </c>
      <c r="B29" s="32"/>
      <c r="C29" s="32"/>
      <c r="D29" s="3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5"/>
      <c r="Q29" s="34"/>
      <c r="R29" s="36">
        <f t="shared" si="1"/>
      </c>
      <c r="S29" s="34"/>
      <c r="T29" s="57"/>
    </row>
    <row r="30" spans="1:20" s="1" customFormat="1" ht="14.25">
      <c r="A30" s="27" t="s">
        <v>38</v>
      </c>
      <c r="B30" s="28"/>
      <c r="C30" s="28"/>
      <c r="D30" s="28"/>
      <c r="E30" s="29"/>
      <c r="F30" s="35">
        <f>SUM(F6:F7)</f>
        <v>3984.25</v>
      </c>
      <c r="G30" s="35"/>
      <c r="H30" s="36"/>
      <c r="I30" s="36"/>
      <c r="J30" s="36"/>
      <c r="K30" s="43">
        <f aca="true" t="shared" si="2" ref="K30:O30">K28-K29</f>
        <v>6149199</v>
      </c>
      <c r="L30" s="43">
        <f t="shared" si="2"/>
        <v>2732092.42</v>
      </c>
      <c r="M30" s="46" t="e">
        <f t="shared" si="2"/>
        <v>#NAME?</v>
      </c>
      <c r="N30" s="46">
        <f t="shared" si="2"/>
        <v>0</v>
      </c>
      <c r="O30" s="43">
        <f t="shared" si="2"/>
        <v>19921300</v>
      </c>
      <c r="P30" s="47"/>
      <c r="Q30" s="43">
        <f>Q28-Q29</f>
        <v>19921300</v>
      </c>
      <c r="R30" s="36">
        <f t="shared" si="1"/>
      </c>
      <c r="S30" s="46"/>
      <c r="T30" s="57"/>
    </row>
  </sheetData>
  <sheetProtection/>
  <mergeCells count="16">
    <mergeCell ref="A1:T1"/>
    <mergeCell ref="A2:T2"/>
    <mergeCell ref="K4:L4"/>
    <mergeCell ref="M4:N4"/>
    <mergeCell ref="O4:Q4"/>
    <mergeCell ref="A28:E28"/>
    <mergeCell ref="A29:E29"/>
    <mergeCell ref="A30:E30"/>
    <mergeCell ref="A4:A5"/>
    <mergeCell ref="D4:D5"/>
    <mergeCell ref="E4:E5"/>
    <mergeCell ref="I4:I5"/>
    <mergeCell ref="K6:K7"/>
    <mergeCell ref="L6:L7"/>
    <mergeCell ref="R4:R5"/>
    <mergeCell ref="T4:T5"/>
  </mergeCells>
  <conditionalFormatting sqref="T29:T30">
    <cfRule type="expression" priority="1" dxfId="0" stopIfTrue="1">
      <formula>#REF!="固定资产-房屋建筑物清查评估操作表"</formula>
    </cfRule>
  </conditionalFormatting>
  <conditionalFormatting sqref="R28:R30 R6:R7">
    <cfRule type="expression" priority="2" dxfId="1" stopIfTrue="1">
      <formula>R6=0</formula>
    </cfRule>
  </conditionalFormatting>
  <conditionalFormatting sqref="O28 O30 Q28 Q30 K28:L28 K30:L30">
    <cfRule type="cellIs" priority="3" dxfId="1" operator="equal" stopIfTrue="1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2016-04-18T05:30:39Z</dcterms:created>
  <dcterms:modified xsi:type="dcterms:W3CDTF">2016-04-18T05:31:00Z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