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房屋建筑物1" sheetId="12" r:id="rId1"/>
  </sheets>
  <calcPr calcId="144525"/>
</workbook>
</file>

<file path=xl/sharedStrings.xml><?xml version="1.0" encoding="utf-8"?>
<sst xmlns="http://schemas.openxmlformats.org/spreadsheetml/2006/main" count="86" uniqueCount="34">
  <si>
    <t>投资性房地产——房屋预评估明细表</t>
  </si>
  <si>
    <t>评估基准日：2023年8月21日</t>
  </si>
  <si>
    <t>被评估单位(或产权持有单位)：玉树市城市开发建设投资有限责任公司</t>
  </si>
  <si>
    <t>金额单位：人民币元</t>
  </si>
  <si>
    <t>序号</t>
  </si>
  <si>
    <t>建筑物名称</t>
  </si>
  <si>
    <t>结构</t>
  </si>
  <si>
    <t>建成
年月</t>
  </si>
  <si>
    <t>计量单位</t>
  </si>
  <si>
    <r>
      <rPr>
        <sz val="10"/>
        <rFont val="宋体"/>
        <charset val="134"/>
      </rPr>
      <t>建筑</t>
    </r>
    <r>
      <rPr>
        <sz val="10"/>
        <rFont val="Times New Roman"/>
        <charset val="0"/>
      </rPr>
      <t xml:space="preserve">          </t>
    </r>
    <r>
      <rPr>
        <sz val="10"/>
        <rFont val="宋体"/>
        <charset val="134"/>
      </rPr>
      <t>面积</t>
    </r>
  </si>
  <si>
    <t>评估价值</t>
  </si>
  <si>
    <r>
      <rPr>
        <sz val="10"/>
        <rFont val="宋体"/>
        <charset val="134"/>
      </rPr>
      <t>评估单价</t>
    </r>
    <r>
      <rPr>
        <sz val="10"/>
        <rFont val="Times New Roman"/>
        <charset val="0"/>
      </rPr>
      <t>(</t>
    </r>
    <r>
      <rPr>
        <sz val="10"/>
        <rFont val="宋体"/>
        <charset val="134"/>
      </rPr>
      <t>元</t>
    </r>
    <r>
      <rPr>
        <sz val="10"/>
        <rFont val="Times New Roman"/>
        <charset val="0"/>
      </rPr>
      <t>/m</t>
    </r>
    <r>
      <rPr>
        <vertAlign val="superscript"/>
        <sz val="10"/>
        <rFont val="Times New Roman"/>
        <charset val="0"/>
      </rPr>
      <t>2</t>
    </r>
    <r>
      <rPr>
        <sz val="10"/>
        <rFont val="Times New Roman"/>
        <charset val="0"/>
      </rPr>
      <t>)</t>
    </r>
  </si>
  <si>
    <t>备注</t>
  </si>
  <si>
    <t>玉树市日益格易地扶贫搬迁集中安置小区9号楼1单元102</t>
  </si>
  <si>
    <t>框架</t>
  </si>
  <si>
    <t>2013</t>
  </si>
  <si>
    <t>㎡</t>
  </si>
  <si>
    <t>玉树市日益格易地扶贫搬迁集中安置小区9号楼1单元101</t>
  </si>
  <si>
    <t>玉树市日益格易地扶贫搬迁集中安置小区9号楼2单元102</t>
  </si>
  <si>
    <t>玉树市日益格易地扶贫搬迁集中安置小区9号楼2单元101</t>
  </si>
  <si>
    <t>玉树市日益格易地扶贫搬迁集中安置小区9号楼3单元102</t>
  </si>
  <si>
    <t>玉树市日益格易地扶贫搬迁集中安置小区9号楼3单元101</t>
  </si>
  <si>
    <t>胜利A43地块3号楼</t>
  </si>
  <si>
    <t>胜利路商住组团一A33、32号楼</t>
  </si>
  <si>
    <t>A:28.36</t>
  </si>
  <si>
    <t>B:18.9</t>
  </si>
  <si>
    <t>扎南A26地块9号楼</t>
  </si>
  <si>
    <t>胜利A44 2号楼</t>
  </si>
  <si>
    <t>西杭A48地块1号楼</t>
  </si>
  <si>
    <t>扎南A26地块12号楼</t>
  </si>
  <si>
    <t>西杭A48地块4-2</t>
  </si>
  <si>
    <t>胜利A41.5号楼</t>
  </si>
  <si>
    <t>胜利A37地块5-3（一层）</t>
  </si>
  <si>
    <t>胜利A37地块5-13（二层）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</si>
</sst>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\(0.00\)"/>
    <numFmt numFmtId="177" formatCode="0.00_);[Red]\(0.00\)"/>
  </numFmts>
  <fonts count="31">
    <font>
      <sz val="11"/>
      <color theme="1"/>
      <name val="宋体"/>
      <charset val="134"/>
      <scheme val="minor"/>
    </font>
    <font>
      <sz val="18"/>
      <name val="Times New Roman"/>
      <charset val="0"/>
    </font>
    <font>
      <sz val="10"/>
      <name val="Times New Roman"/>
      <charset val="0"/>
    </font>
    <font>
      <sz val="10"/>
      <name val="宋体"/>
      <charset val="0"/>
    </font>
    <font>
      <sz val="12"/>
      <name val="Times New Roman"/>
      <charset val="0"/>
    </font>
    <font>
      <sz val="18"/>
      <name val="黑体"/>
      <charset val="134"/>
    </font>
    <font>
      <sz val="10"/>
      <name val="宋体"/>
      <charset val="134"/>
    </font>
    <font>
      <sz val="10"/>
      <name val="Times New Roman"/>
      <charset val="134"/>
    </font>
    <font>
      <sz val="12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u/>
      <sz val="12"/>
      <color indexed="12"/>
      <name val="宋体"/>
      <charset val="134"/>
    </font>
    <font>
      <vertAlign val="superscript"/>
      <sz val="10"/>
      <name val="Times New Roman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8" fillId="0" borderId="0">
      <alignment vertical="center"/>
    </xf>
    <xf numFmtId="0" fontId="4" fillId="0" borderId="0" applyNumberFormat="0" applyFill="0" applyBorder="0" applyAlignment="0" applyProtection="0"/>
    <xf numFmtId="0" fontId="6" fillId="0" borderId="0"/>
    <xf numFmtId="0" fontId="4" fillId="0" borderId="0" applyNumberFormat="0" applyFill="0" applyBorder="0" applyAlignment="0" applyProtection="0"/>
    <xf numFmtId="0" fontId="29" fillId="0" borderId="0" applyNumberFormat="0" applyFill="0" applyBorder="0" applyAlignment="0" applyProtection="0">
      <alignment vertical="top"/>
      <protection locked="0"/>
    </xf>
    <xf numFmtId="0" fontId="28" fillId="0" borderId="0"/>
    <xf numFmtId="0" fontId="28" fillId="0" borderId="0">
      <alignment vertical="center"/>
    </xf>
    <xf numFmtId="0" fontId="4" fillId="0" borderId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176" fontId="2" fillId="0" borderId="0" xfId="0" applyNumberFormat="1" applyFont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center" vertical="center" wrapText="1"/>
    </xf>
    <xf numFmtId="177" fontId="6" fillId="0" borderId="0" xfId="0" applyNumberFormat="1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177" fontId="6" fillId="0" borderId="0" xfId="0" applyNumberFormat="1" applyFont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56" applyFont="1" applyFill="1" applyBorder="1" applyAlignment="1">
      <alignment horizontal="center" vertical="center" wrapText="1"/>
    </xf>
    <xf numFmtId="176" fontId="6" fillId="0" borderId="2" xfId="56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2" fillId="0" borderId="3" xfId="56" applyFont="1" applyFill="1" applyBorder="1" applyAlignment="1">
      <alignment horizontal="center" vertical="center" wrapText="1"/>
    </xf>
    <xf numFmtId="176" fontId="2" fillId="0" borderId="3" xfId="56" applyNumberFormat="1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6" fillId="0" borderId="1" xfId="54" applyFont="1" applyBorder="1" applyAlignment="1">
      <alignment horizontal="left" vertical="center" wrapText="1"/>
    </xf>
    <xf numFmtId="0" fontId="6" fillId="0" borderId="1" xfId="54" applyFont="1" applyFill="1" applyBorder="1" applyAlignment="1">
      <alignment horizontal="center" vertical="center" wrapText="1"/>
    </xf>
    <xf numFmtId="49" fontId="2" fillId="0" borderId="1" xfId="54" applyNumberFormat="1" applyFont="1" applyBorder="1" applyAlignment="1">
      <alignment horizontal="center" vertical="center" wrapText="1"/>
    </xf>
    <xf numFmtId="14" fontId="6" fillId="0" borderId="1" xfId="54" applyNumberFormat="1" applyFont="1" applyBorder="1" applyAlignment="1">
      <alignment horizontal="center" vertical="center" wrapText="1"/>
    </xf>
    <xf numFmtId="0" fontId="2" fillId="0" borderId="1" xfId="54" applyNumberFormat="1" applyFont="1" applyBorder="1" applyAlignment="1">
      <alignment horizontal="center" vertical="center" wrapText="1"/>
    </xf>
    <xf numFmtId="43" fontId="2" fillId="0" borderId="1" xfId="54" applyNumberFormat="1" applyFont="1" applyBorder="1" applyAlignment="1">
      <alignment horizontal="right" vertical="center"/>
    </xf>
    <xf numFmtId="0" fontId="2" fillId="0" borderId="1" xfId="54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6" fillId="0" borderId="1" xfId="54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2" fillId="0" borderId="1" xfId="54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3" fontId="2" fillId="0" borderId="1" xfId="0" applyNumberFormat="1" applyFont="1" applyBorder="1" applyAlignment="1">
      <alignment horizontal="right" vertical="center"/>
    </xf>
    <xf numFmtId="43" fontId="3" fillId="0" borderId="1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6" fillId="0" borderId="0" xfId="0" applyFont="1" applyAlignment="1">
      <alignment horizontal="right" vertical="center"/>
    </xf>
    <xf numFmtId="0" fontId="2" fillId="0" borderId="1" xfId="54" applyFont="1" applyBorder="1" applyAlignment="1">
      <alignment horizontal="left" vertical="center" wrapText="1"/>
    </xf>
    <xf numFmtId="0" fontId="2" fillId="0" borderId="1" xfId="54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8" fillId="0" borderId="0" xfId="0" applyFont="1">
      <alignment vertical="center"/>
    </xf>
  </cellXfs>
  <cellStyles count="6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评表1" xfId="49"/>
    <cellStyle name="常规_评估表1" xfId="50"/>
    <cellStyle name="常规_存货" xfId="51"/>
    <cellStyle name="常规_民和凌海冶金有限公司" xfId="52"/>
    <cellStyle name="常规_表5-1-1房屋建筑物评估明细表" xfId="53"/>
    <cellStyle name="常规_申报表" xfId="54"/>
    <cellStyle name="超链接 11" xfId="55"/>
    <cellStyle name="常规_评估空白套表1" xfId="56"/>
    <cellStyle name="常规 11" xfId="57"/>
    <cellStyle name="常规_Sheet1" xfId="58"/>
    <cellStyle name="常规_B" xfId="59"/>
    <cellStyle name="常规_Sheet1_评估表1" xfId="60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H27"/>
  <sheetViews>
    <sheetView tabSelected="1" workbookViewId="0">
      <selection activeCell="K11" sqref="K11"/>
    </sheetView>
  </sheetViews>
  <sheetFormatPr defaultColWidth="8.75" defaultRowHeight="15.75" customHeight="1"/>
  <cols>
    <col min="1" max="1" width="4.19166666666667" style="2" customWidth="1"/>
    <col min="2" max="2" width="25.775" style="2" customWidth="1"/>
    <col min="3" max="3" width="7.75" style="2" customWidth="1"/>
    <col min="4" max="4" width="7.63333333333333" style="2" customWidth="1"/>
    <col min="5" max="5" width="6.225" style="2" customWidth="1"/>
    <col min="6" max="6" width="8.66666666666667" style="5" customWidth="1"/>
    <col min="7" max="7" width="16.3333333333333" style="2" customWidth="1"/>
    <col min="8" max="8" width="7.75" style="2" hidden="1" customWidth="1"/>
    <col min="9" max="9" width="5.50833333333333" style="2" customWidth="1"/>
    <col min="10" max="11" width="11.5" style="2"/>
    <col min="12" max="26" width="9" style="2"/>
    <col min="27" max="241" width="8.75" style="2"/>
    <col min="242" max="242" width="8.75" style="6"/>
    <col min="243" max="16384" width="8.75" style="2"/>
  </cols>
  <sheetData>
    <row r="1" s="1" customFormat="1" ht="30" customHeight="1" spans="1:9">
      <c r="A1" s="7" t="s">
        <v>0</v>
      </c>
      <c r="B1" s="7"/>
      <c r="C1" s="7"/>
      <c r="D1" s="7"/>
      <c r="E1" s="7"/>
      <c r="F1" s="7"/>
      <c r="G1" s="7"/>
      <c r="H1" s="7"/>
      <c r="I1" s="44"/>
    </row>
    <row r="2" s="2" customFormat="1" ht="19" customHeight="1" spans="1:242">
      <c r="A2" s="8" t="s">
        <v>1</v>
      </c>
      <c r="B2" s="9"/>
      <c r="C2" s="9"/>
      <c r="D2" s="9"/>
      <c r="E2" s="9"/>
      <c r="F2" s="9"/>
      <c r="G2" s="9"/>
      <c r="H2" s="9"/>
      <c r="I2" s="9"/>
      <c r="IH2" s="6"/>
    </row>
    <row r="3" s="2" customFormat="1" ht="24" customHeight="1" spans="1:242">
      <c r="A3" s="10" t="s">
        <v>2</v>
      </c>
      <c r="F3" s="5"/>
      <c r="I3" s="45" t="s">
        <v>3</v>
      </c>
      <c r="IH3" s="6"/>
    </row>
    <row r="4" s="3" customFormat="1" ht="18" customHeight="1" spans="1:9">
      <c r="A4" s="11" t="s">
        <v>4</v>
      </c>
      <c r="B4" s="11" t="s">
        <v>5</v>
      </c>
      <c r="C4" s="12" t="s">
        <v>6</v>
      </c>
      <c r="D4" s="13" t="s">
        <v>7</v>
      </c>
      <c r="E4" s="14" t="s">
        <v>8</v>
      </c>
      <c r="F4" s="15" t="s">
        <v>9</v>
      </c>
      <c r="G4" s="16" t="s">
        <v>10</v>
      </c>
      <c r="H4" s="17" t="s">
        <v>11</v>
      </c>
      <c r="I4" s="13" t="s">
        <v>12</v>
      </c>
    </row>
    <row r="5" s="3" customFormat="1" ht="23.25" customHeight="1" spans="1:9">
      <c r="A5" s="18"/>
      <c r="B5" s="18"/>
      <c r="C5" s="19"/>
      <c r="D5" s="18"/>
      <c r="E5" s="20"/>
      <c r="F5" s="21"/>
      <c r="G5" s="22"/>
      <c r="H5" s="23"/>
      <c r="I5" s="18"/>
    </row>
    <row r="6" s="4" customFormat="1" ht="30" customHeight="1" spans="1:242">
      <c r="A6" s="24">
        <v>1</v>
      </c>
      <c r="B6" s="25" t="s">
        <v>13</v>
      </c>
      <c r="C6" s="26" t="s">
        <v>14</v>
      </c>
      <c r="D6" s="27" t="s">
        <v>15</v>
      </c>
      <c r="E6" s="28" t="s">
        <v>16</v>
      </c>
      <c r="F6" s="29">
        <v>80</v>
      </c>
      <c r="G6" s="30">
        <f t="shared" ref="G6:G11" si="0">F6*7500</f>
        <v>600000</v>
      </c>
      <c r="H6" s="31">
        <v>7500</v>
      </c>
      <c r="I6" s="46"/>
      <c r="IH6" s="49"/>
    </row>
    <row r="7" s="4" customFormat="1" ht="30" customHeight="1" spans="1:242">
      <c r="A7" s="24">
        <v>2</v>
      </c>
      <c r="B7" s="25" t="s">
        <v>17</v>
      </c>
      <c r="C7" s="26" t="s">
        <v>14</v>
      </c>
      <c r="D7" s="27" t="s">
        <v>15</v>
      </c>
      <c r="E7" s="28" t="s">
        <v>16</v>
      </c>
      <c r="F7" s="29">
        <v>80</v>
      </c>
      <c r="G7" s="30">
        <f t="shared" si="0"/>
        <v>600000</v>
      </c>
      <c r="H7" s="31">
        <v>7500</v>
      </c>
      <c r="I7" s="46"/>
      <c r="IH7" s="49"/>
    </row>
    <row r="8" s="4" customFormat="1" ht="30" customHeight="1" spans="1:242">
      <c r="A8" s="24">
        <v>3</v>
      </c>
      <c r="B8" s="25" t="s">
        <v>18</v>
      </c>
      <c r="C8" s="26" t="s">
        <v>14</v>
      </c>
      <c r="D8" s="27" t="s">
        <v>15</v>
      </c>
      <c r="E8" s="28" t="s">
        <v>16</v>
      </c>
      <c r="F8" s="29">
        <v>80</v>
      </c>
      <c r="G8" s="30">
        <f t="shared" si="0"/>
        <v>600000</v>
      </c>
      <c r="H8" s="31">
        <v>7500</v>
      </c>
      <c r="I8" s="46"/>
      <c r="IH8" s="49"/>
    </row>
    <row r="9" s="4" customFormat="1" ht="30" customHeight="1" spans="1:242">
      <c r="A9" s="24">
        <v>4</v>
      </c>
      <c r="B9" s="25" t="s">
        <v>19</v>
      </c>
      <c r="C9" s="26" t="s">
        <v>14</v>
      </c>
      <c r="D9" s="27" t="s">
        <v>15</v>
      </c>
      <c r="E9" s="28" t="s">
        <v>16</v>
      </c>
      <c r="F9" s="29">
        <v>80</v>
      </c>
      <c r="G9" s="30">
        <f t="shared" si="0"/>
        <v>600000</v>
      </c>
      <c r="H9" s="31">
        <v>7500</v>
      </c>
      <c r="I9" s="46"/>
      <c r="IH9" s="49"/>
    </row>
    <row r="10" s="4" customFormat="1" ht="30" customHeight="1" spans="1:242">
      <c r="A10" s="24">
        <v>5</v>
      </c>
      <c r="B10" s="25" t="s">
        <v>20</v>
      </c>
      <c r="C10" s="26" t="s">
        <v>14</v>
      </c>
      <c r="D10" s="27" t="s">
        <v>15</v>
      </c>
      <c r="E10" s="28" t="s">
        <v>16</v>
      </c>
      <c r="F10" s="29">
        <v>80</v>
      </c>
      <c r="G10" s="30">
        <f t="shared" si="0"/>
        <v>600000</v>
      </c>
      <c r="H10" s="31">
        <v>7500</v>
      </c>
      <c r="I10" s="47"/>
      <c r="IH10" s="49"/>
    </row>
    <row r="11" s="4" customFormat="1" ht="30" customHeight="1" spans="1:242">
      <c r="A11" s="24">
        <v>6</v>
      </c>
      <c r="B11" s="25" t="s">
        <v>21</v>
      </c>
      <c r="C11" s="26" t="s">
        <v>14</v>
      </c>
      <c r="D11" s="27" t="s">
        <v>15</v>
      </c>
      <c r="E11" s="28" t="s">
        <v>16</v>
      </c>
      <c r="F11" s="29">
        <v>80</v>
      </c>
      <c r="G11" s="30">
        <f t="shared" si="0"/>
        <v>600000</v>
      </c>
      <c r="H11" s="31">
        <v>7500</v>
      </c>
      <c r="I11" s="48"/>
      <c r="IH11" s="49"/>
    </row>
    <row r="12" s="4" customFormat="1" ht="30" customHeight="1" spans="1:242">
      <c r="A12" s="24">
        <v>7</v>
      </c>
      <c r="B12" s="25" t="s">
        <v>22</v>
      </c>
      <c r="C12" s="26" t="s">
        <v>14</v>
      </c>
      <c r="D12" s="27" t="s">
        <v>15</v>
      </c>
      <c r="E12" s="28" t="s">
        <v>16</v>
      </c>
      <c r="F12" s="29">
        <v>18.63</v>
      </c>
      <c r="G12" s="30">
        <v>130410</v>
      </c>
      <c r="H12" s="31">
        <v>7000</v>
      </c>
      <c r="I12" s="48"/>
      <c r="IH12" s="49"/>
    </row>
    <row r="13" s="4" customFormat="1" ht="30" customHeight="1" spans="1:242">
      <c r="A13" s="32">
        <v>8</v>
      </c>
      <c r="B13" s="33" t="s">
        <v>23</v>
      </c>
      <c r="C13" s="26" t="s">
        <v>14</v>
      </c>
      <c r="D13" s="27" t="s">
        <v>15</v>
      </c>
      <c r="E13" s="28" t="s">
        <v>16</v>
      </c>
      <c r="F13" s="29" t="s">
        <v>24</v>
      </c>
      <c r="G13" s="30">
        <f>28.36*6000</f>
        <v>170160</v>
      </c>
      <c r="H13" s="31">
        <v>6000</v>
      </c>
      <c r="I13" s="48"/>
      <c r="IH13" s="49"/>
    </row>
    <row r="14" s="4" customFormat="1" ht="30" customHeight="1" spans="1:242">
      <c r="A14" s="34"/>
      <c r="B14" s="33"/>
      <c r="C14" s="26" t="s">
        <v>14</v>
      </c>
      <c r="D14" s="27" t="s">
        <v>15</v>
      </c>
      <c r="E14" s="28" t="s">
        <v>16</v>
      </c>
      <c r="F14" s="29" t="s">
        <v>25</v>
      </c>
      <c r="G14" s="30">
        <f>18.9*6000</f>
        <v>113400</v>
      </c>
      <c r="H14" s="31">
        <v>6000</v>
      </c>
      <c r="I14" s="48"/>
      <c r="IH14" s="49"/>
    </row>
    <row r="15" s="4" customFormat="1" ht="30" customHeight="1" spans="1:242">
      <c r="A15" s="24">
        <v>9</v>
      </c>
      <c r="B15" s="25" t="s">
        <v>26</v>
      </c>
      <c r="C15" s="26" t="s">
        <v>14</v>
      </c>
      <c r="D15" s="27" t="s">
        <v>15</v>
      </c>
      <c r="E15" s="28" t="s">
        <v>16</v>
      </c>
      <c r="F15" s="29">
        <v>29.34</v>
      </c>
      <c r="G15" s="30">
        <f t="shared" ref="G15:G23" si="1">F15*H15</f>
        <v>176040</v>
      </c>
      <c r="H15" s="31">
        <v>6000</v>
      </c>
      <c r="I15" s="48"/>
      <c r="IH15" s="49"/>
    </row>
    <row r="16" s="4" customFormat="1" ht="30" customHeight="1" spans="1:242">
      <c r="A16" s="24">
        <v>10</v>
      </c>
      <c r="B16" s="25" t="s">
        <v>27</v>
      </c>
      <c r="C16" s="26" t="s">
        <v>14</v>
      </c>
      <c r="D16" s="27" t="s">
        <v>15</v>
      </c>
      <c r="E16" s="28" t="s">
        <v>16</v>
      </c>
      <c r="F16" s="29">
        <v>160.134</v>
      </c>
      <c r="G16" s="30">
        <f t="shared" si="1"/>
        <v>1136951.4</v>
      </c>
      <c r="H16" s="31">
        <v>7100</v>
      </c>
      <c r="I16" s="48"/>
      <c r="IH16" s="49"/>
    </row>
    <row r="17" s="4" customFormat="1" ht="30" customHeight="1" spans="1:242">
      <c r="A17" s="24">
        <v>11</v>
      </c>
      <c r="B17" s="25" t="s">
        <v>28</v>
      </c>
      <c r="C17" s="26" t="s">
        <v>14</v>
      </c>
      <c r="D17" s="27" t="s">
        <v>15</v>
      </c>
      <c r="E17" s="28" t="s">
        <v>16</v>
      </c>
      <c r="F17" s="29">
        <v>126.6</v>
      </c>
      <c r="G17" s="30">
        <f t="shared" si="1"/>
        <v>949500</v>
      </c>
      <c r="H17" s="35">
        <v>7500</v>
      </c>
      <c r="I17" s="46"/>
      <c r="IH17" s="49"/>
    </row>
    <row r="18" s="4" customFormat="1" ht="30" customHeight="1" spans="1:242">
      <c r="A18" s="24">
        <v>12</v>
      </c>
      <c r="B18" s="25" t="s">
        <v>29</v>
      </c>
      <c r="C18" s="26" t="s">
        <v>14</v>
      </c>
      <c r="D18" s="27" t="s">
        <v>15</v>
      </c>
      <c r="E18" s="28" t="s">
        <v>16</v>
      </c>
      <c r="F18" s="29">
        <v>55.13</v>
      </c>
      <c r="G18" s="30">
        <f t="shared" si="1"/>
        <v>358345</v>
      </c>
      <c r="H18" s="31">
        <v>6500</v>
      </c>
      <c r="I18" s="46"/>
      <c r="IH18" s="49"/>
    </row>
    <row r="19" s="4" customFormat="1" ht="30" customHeight="1" spans="1:242">
      <c r="A19" s="24">
        <v>13</v>
      </c>
      <c r="B19" s="25" t="s">
        <v>30</v>
      </c>
      <c r="C19" s="26" t="s">
        <v>14</v>
      </c>
      <c r="D19" s="27" t="s">
        <v>15</v>
      </c>
      <c r="E19" s="28" t="s">
        <v>16</v>
      </c>
      <c r="F19" s="29">
        <v>54.35</v>
      </c>
      <c r="G19" s="30">
        <f t="shared" si="1"/>
        <v>396755</v>
      </c>
      <c r="H19" s="31">
        <v>7300</v>
      </c>
      <c r="I19" s="46"/>
      <c r="IH19" s="49"/>
    </row>
    <row r="20" s="4" customFormat="1" ht="30" customHeight="1" spans="1:242">
      <c r="A20" s="24">
        <v>14</v>
      </c>
      <c r="B20" s="25" t="s">
        <v>31</v>
      </c>
      <c r="C20" s="26" t="s">
        <v>14</v>
      </c>
      <c r="D20" s="27" t="s">
        <v>15</v>
      </c>
      <c r="E20" s="28" t="s">
        <v>16</v>
      </c>
      <c r="F20" s="29">
        <v>47.57</v>
      </c>
      <c r="G20" s="30">
        <f t="shared" si="1"/>
        <v>285420</v>
      </c>
      <c r="H20" s="31">
        <v>6000</v>
      </c>
      <c r="I20" s="46"/>
      <c r="IH20" s="49"/>
    </row>
    <row r="21" s="4" customFormat="1" ht="30" customHeight="1" spans="1:242">
      <c r="A21" s="24">
        <v>15</v>
      </c>
      <c r="B21" s="25" t="s">
        <v>28</v>
      </c>
      <c r="C21" s="26" t="s">
        <v>14</v>
      </c>
      <c r="D21" s="27" t="s">
        <v>15</v>
      </c>
      <c r="E21" s="28" t="s">
        <v>16</v>
      </c>
      <c r="F21" s="29">
        <v>344.24</v>
      </c>
      <c r="G21" s="30">
        <f t="shared" si="1"/>
        <v>2512952</v>
      </c>
      <c r="H21" s="31">
        <v>7300</v>
      </c>
      <c r="I21" s="47"/>
      <c r="IH21" s="49"/>
    </row>
    <row r="22" s="4" customFormat="1" ht="30" customHeight="1" spans="1:242">
      <c r="A22" s="24">
        <v>16</v>
      </c>
      <c r="B22" s="25" t="s">
        <v>32</v>
      </c>
      <c r="C22" s="26" t="s">
        <v>14</v>
      </c>
      <c r="D22" s="27" t="s">
        <v>15</v>
      </c>
      <c r="E22" s="28" t="s">
        <v>16</v>
      </c>
      <c r="F22" s="29">
        <v>93.22</v>
      </c>
      <c r="G22" s="30">
        <f t="shared" si="1"/>
        <v>633896</v>
      </c>
      <c r="H22" s="31">
        <v>6800</v>
      </c>
      <c r="I22" s="48"/>
      <c r="IH22" s="49"/>
    </row>
    <row r="23" s="4" customFormat="1" ht="30" customHeight="1" spans="1:242">
      <c r="A23" s="24">
        <v>17</v>
      </c>
      <c r="B23" s="25" t="s">
        <v>33</v>
      </c>
      <c r="C23" s="26" t="s">
        <v>14</v>
      </c>
      <c r="D23" s="27" t="s">
        <v>15</v>
      </c>
      <c r="E23" s="28" t="s">
        <v>16</v>
      </c>
      <c r="F23" s="29">
        <v>93.57</v>
      </c>
      <c r="G23" s="30">
        <f t="shared" si="1"/>
        <v>636276</v>
      </c>
      <c r="H23" s="31">
        <v>6800</v>
      </c>
      <c r="I23" s="48"/>
      <c r="IH23" s="49"/>
    </row>
    <row r="24" s="4" customFormat="1" ht="30" customHeight="1" spans="1:242">
      <c r="A24" s="36"/>
      <c r="B24" s="11"/>
      <c r="C24" s="37"/>
      <c r="D24" s="38"/>
      <c r="E24" s="38"/>
      <c r="F24" s="39">
        <f>F23+F22+F21+F20+F19+F18+F17+F16+F15+F12+F11+F10+F9+F8+F7+F6+28.36+18.9</f>
        <v>1550.044</v>
      </c>
      <c r="G24" s="40">
        <f>SUM(G6:G23)</f>
        <v>11100105.4</v>
      </c>
      <c r="H24" s="41"/>
      <c r="I24" s="48"/>
      <c r="IH24" s="49"/>
    </row>
    <row r="25" customFormat="1" customHeight="1" spans="1:242">
      <c r="A25" s="42"/>
      <c r="B25" s="2"/>
      <c r="C25" s="2"/>
      <c r="D25" s="2"/>
      <c r="E25" s="2"/>
      <c r="F25" s="5"/>
      <c r="G25" s="2"/>
      <c r="H25" s="2"/>
      <c r="I25" s="2"/>
      <c r="IH25" s="6"/>
    </row>
    <row r="26" customHeight="1" spans="1:1">
      <c r="A26" s="43"/>
    </row>
    <row r="27" customHeight="1" spans="1:1">
      <c r="A27" s="43"/>
    </row>
  </sheetData>
  <mergeCells count="13">
    <mergeCell ref="A1:H1"/>
    <mergeCell ref="A2:I2"/>
    <mergeCell ref="A4:A5"/>
    <mergeCell ref="A13:A14"/>
    <mergeCell ref="B4:B5"/>
    <mergeCell ref="B13:B14"/>
    <mergeCell ref="C4:C5"/>
    <mergeCell ref="D4:D5"/>
    <mergeCell ref="E4:E5"/>
    <mergeCell ref="F4:F5"/>
    <mergeCell ref="G4:G5"/>
    <mergeCell ref="H4:H5"/>
    <mergeCell ref="I4:I5"/>
  </mergeCells>
  <pageMargins left="0.393055555555556" right="0.236111111111111" top="0.511805555555556" bottom="0.472222222222222" header="0.354166666666667" footer="0.236111111111111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房屋建筑物1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WPS_1657715871</cp:lastModifiedBy>
  <dcterms:created xsi:type="dcterms:W3CDTF">2021-04-15T02:31:00Z</dcterms:created>
  <dcterms:modified xsi:type="dcterms:W3CDTF">2023-10-09T03:37:42Z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CF090425A18844B28C6116A79400ACD4_13</vt:lpwstr>
  </property>
  <property fmtid="{D5CDD505-2E9C-101B-9397-08002B2CF9AE}" pid="3" name="KSOProductBuildVer">
    <vt:lpwstr>2052-12.1.0.15374</vt:lpwstr>
  </property>
</Properties>
</file>