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 activeTab="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12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请按照工程项目整理填列本表，不应按照财务入账时间顺序填列。</t>
        </r>
      </text>
    </comment>
  </commentList>
</comments>
</file>

<file path=xl/sharedStrings.xml><?xml version="1.0" encoding="utf-8"?>
<sst xmlns="http://schemas.openxmlformats.org/spreadsheetml/2006/main" count="568" uniqueCount="274">
  <si>
    <t>帕萨特桥车</t>
  </si>
  <si>
    <t>辆</t>
  </si>
  <si>
    <r>
      <rPr>
        <sz val="9"/>
        <rFont val="Arial Narrow"/>
        <charset val="134"/>
      </rPr>
      <t>2015</t>
    </r>
    <r>
      <rPr>
        <sz val="9"/>
        <rFont val="宋体"/>
        <charset val="134"/>
      </rPr>
      <t>年</t>
    </r>
  </si>
  <si>
    <t>轻型货车</t>
  </si>
  <si>
    <r>
      <rPr>
        <sz val="9"/>
        <color theme="1"/>
        <rFont val="宋体"/>
        <charset val="134"/>
      </rPr>
      <t>青</t>
    </r>
    <r>
      <rPr>
        <sz val="9"/>
        <color theme="1"/>
        <rFont val="Arial Narrow"/>
        <charset val="134"/>
      </rPr>
      <t>AN1375</t>
    </r>
  </si>
  <si>
    <t>森林人JFISH52B</t>
  </si>
  <si>
    <t>小型轿车</t>
  </si>
  <si>
    <t>序号</t>
  </si>
  <si>
    <t>项目名称</t>
  </si>
  <si>
    <t>规格型号</t>
  </si>
  <si>
    <t>计量单位</t>
  </si>
  <si>
    <t>预计完
工日期</t>
  </si>
  <si>
    <t>账面价值</t>
  </si>
  <si>
    <t>评估价值</t>
  </si>
  <si>
    <t>备注</t>
  </si>
  <si>
    <t>设备费</t>
  </si>
  <si>
    <t>安装费及其他</t>
  </si>
  <si>
    <t>合计</t>
  </si>
  <si>
    <t>成新率%</t>
  </si>
  <si>
    <t>取消挂牌</t>
  </si>
  <si>
    <t>合计取消挂牌金额：</t>
  </si>
  <si>
    <t>设备编号</t>
  </si>
  <si>
    <t>设备名称</t>
  </si>
  <si>
    <t>生产厂家</t>
  </si>
  <si>
    <t>数量</t>
  </si>
  <si>
    <t>传输机</t>
  </si>
  <si>
    <t>台</t>
  </si>
  <si>
    <t>汽油发电机</t>
  </si>
  <si>
    <t>柴油发电机</t>
  </si>
  <si>
    <t>包装秤</t>
  </si>
  <si>
    <t>等离子切割机</t>
  </si>
  <si>
    <t>点焊机</t>
  </si>
  <si>
    <t>电焊机</t>
  </si>
  <si>
    <t>喷码机</t>
  </si>
  <si>
    <t>监控报警器</t>
  </si>
  <si>
    <t>套</t>
  </si>
  <si>
    <t>电机</t>
  </si>
  <si>
    <t>输送机</t>
  </si>
  <si>
    <t>磅秤</t>
  </si>
  <si>
    <t>120T</t>
  </si>
  <si>
    <t>生产线</t>
  </si>
  <si>
    <t>循环水泵</t>
  </si>
  <si>
    <t>11kw</t>
  </si>
  <si>
    <t>软水设备</t>
  </si>
  <si>
    <t>RO-720</t>
  </si>
  <si>
    <t>电动大门</t>
  </si>
  <si>
    <t>新锅炉</t>
  </si>
  <si>
    <t>HZL4-1.25-AII</t>
  </si>
  <si>
    <t>旧锅炉</t>
  </si>
  <si>
    <t>DZL-1.27</t>
  </si>
  <si>
    <t>空压机</t>
  </si>
  <si>
    <t>OGLC-11A</t>
  </si>
  <si>
    <t>配电设备</t>
  </si>
  <si>
    <t>高压开关柜</t>
  </si>
  <si>
    <t>GGD</t>
  </si>
  <si>
    <t>低压开关柜</t>
  </si>
  <si>
    <t>变压器</t>
  </si>
  <si>
    <t>100KVA</t>
  </si>
  <si>
    <t>315KVA</t>
  </si>
  <si>
    <t>630KVA</t>
  </si>
  <si>
    <t>水泵</t>
  </si>
  <si>
    <t>水分测定仪</t>
  </si>
  <si>
    <t>MA150</t>
  </si>
  <si>
    <t>电子分析天平</t>
  </si>
  <si>
    <t>FA2004B</t>
  </si>
  <si>
    <t>灰化炉</t>
  </si>
  <si>
    <t>SX-5-12</t>
  </si>
  <si>
    <t>白度计</t>
  </si>
  <si>
    <t>yq-Z48B</t>
  </si>
  <si>
    <t>电导率仪</t>
  </si>
  <si>
    <t>DDS-307</t>
  </si>
  <si>
    <t>PH计</t>
  </si>
  <si>
    <t>PB-10</t>
  </si>
  <si>
    <t>恒温烘箱</t>
  </si>
  <si>
    <t>101-1</t>
  </si>
  <si>
    <t>速淀粉含量测定仪</t>
  </si>
  <si>
    <t>离心机</t>
  </si>
  <si>
    <t>轮式拖拉机</t>
  </si>
  <si>
    <t>雷沃TG1254型</t>
  </si>
  <si>
    <t>收获机</t>
  </si>
  <si>
    <t>美诺1710型</t>
  </si>
  <si>
    <t>杀秧机</t>
  </si>
  <si>
    <t>美诺1804型</t>
  </si>
  <si>
    <t>悬挂式喷药机</t>
  </si>
  <si>
    <t>美诺3860型</t>
  </si>
  <si>
    <t>撒肥机</t>
  </si>
  <si>
    <t>美诺1500型</t>
  </si>
  <si>
    <t>播种机</t>
  </si>
  <si>
    <t>美诺1240A型</t>
  </si>
  <si>
    <t>美诺1240型</t>
  </si>
  <si>
    <t>中耕机</t>
  </si>
  <si>
    <t>美诺1304型</t>
  </si>
  <si>
    <r>
      <t>小</t>
    </r>
    <r>
      <rPr>
        <sz val="11"/>
        <rFont val="Arial Narrow"/>
        <charset val="134"/>
      </rPr>
      <t xml:space="preserve">            </t>
    </r>
    <r>
      <rPr>
        <sz val="11"/>
        <rFont val="宋体"/>
        <charset val="134"/>
      </rPr>
      <t>计</t>
    </r>
  </si>
  <si>
    <t>固定资产—车辆评估明细表</t>
  </si>
  <si>
    <t>车辆牌号</t>
  </si>
  <si>
    <t>车辆名称
及规格型号</t>
  </si>
  <si>
    <t>购置日期</t>
  </si>
  <si>
    <t>东风自卸车</t>
  </si>
  <si>
    <r>
      <t>青</t>
    </r>
    <r>
      <rPr>
        <sz val="11"/>
        <color theme="1"/>
        <rFont val="Arial Narrow"/>
        <charset val="134"/>
      </rPr>
      <t>H87783</t>
    </r>
  </si>
  <si>
    <t>长城牌CC1031PA28</t>
  </si>
  <si>
    <t>电动车</t>
  </si>
  <si>
    <t>固定资产—电子设备评估明细表</t>
  </si>
  <si>
    <t>设备
编号</t>
  </si>
  <si>
    <t>电视机</t>
  </si>
  <si>
    <t>批</t>
  </si>
  <si>
    <t>一体机</t>
  </si>
  <si>
    <t>相机</t>
  </si>
  <si>
    <t>打印机</t>
  </si>
  <si>
    <t>计算机</t>
  </si>
  <si>
    <t>笔记本电脑</t>
  </si>
  <si>
    <t>传真机</t>
  </si>
  <si>
    <t>洗衣机</t>
  </si>
  <si>
    <t>浴霸</t>
  </si>
  <si>
    <t>厨宝</t>
  </si>
  <si>
    <t>净水器</t>
  </si>
  <si>
    <t>太阳能热水器</t>
  </si>
  <si>
    <t>防伪税控</t>
  </si>
  <si>
    <t>复印机</t>
  </si>
  <si>
    <t>冰箱</t>
  </si>
  <si>
    <t>照相机</t>
  </si>
  <si>
    <t>电脑</t>
  </si>
  <si>
    <t>清华同方2M1980W</t>
  </si>
  <si>
    <t>华硕</t>
  </si>
  <si>
    <t>清华同方</t>
  </si>
  <si>
    <t>办公 桌</t>
  </si>
  <si>
    <t>开工
日期</t>
  </si>
  <si>
    <t>CGD</t>
  </si>
  <si>
    <t>1000*800*2200</t>
  </si>
  <si>
    <r>
      <t>2015</t>
    </r>
    <r>
      <rPr>
        <sz val="11"/>
        <rFont val="宋体"/>
        <charset val="134"/>
      </rPr>
      <t>年</t>
    </r>
  </si>
  <si>
    <t>800*800*2200</t>
  </si>
  <si>
    <r>
      <t>2015</t>
    </r>
    <r>
      <rPr>
        <sz val="11"/>
        <color theme="1"/>
        <rFont val="宋体"/>
        <charset val="134"/>
      </rPr>
      <t>年</t>
    </r>
  </si>
  <si>
    <t>KYN28-12-048G</t>
  </si>
  <si>
    <t>1000*1800*2400</t>
  </si>
  <si>
    <t>KYN28-12-002GY</t>
  </si>
  <si>
    <t>KYN28-PJI-10F</t>
  </si>
  <si>
    <t>KYN28-12-003G</t>
  </si>
  <si>
    <t>SCB10-80KVA/10KV</t>
  </si>
  <si>
    <t>马铃薯收获机</t>
  </si>
  <si>
    <r>
      <t>2016</t>
    </r>
    <r>
      <rPr>
        <sz val="11"/>
        <color theme="1"/>
        <rFont val="宋体"/>
        <charset val="134"/>
      </rPr>
      <t>年</t>
    </r>
  </si>
  <si>
    <t>马铃薯播种机</t>
  </si>
  <si>
    <t>1240B</t>
  </si>
  <si>
    <t>圆盘耙</t>
  </si>
  <si>
    <t>32片</t>
  </si>
  <si>
    <t>翻转犁</t>
  </si>
  <si>
    <t>ILF-435</t>
  </si>
  <si>
    <r>
      <t>2016</t>
    </r>
    <r>
      <rPr>
        <sz val="11"/>
        <rFont val="宋体"/>
        <charset val="134"/>
      </rPr>
      <t>年</t>
    </r>
  </si>
  <si>
    <t>M1104-D</t>
  </si>
  <si>
    <t>吸滤机</t>
  </si>
  <si>
    <t>旋流机</t>
  </si>
  <si>
    <t>干燥机</t>
  </si>
  <si>
    <t>清洗机</t>
  </si>
  <si>
    <t>锉磨机</t>
  </si>
  <si>
    <t>水枪</t>
  </si>
  <si>
    <t>皮带输送机</t>
  </si>
  <si>
    <t>斗式提升机</t>
  </si>
  <si>
    <t>淀粉筛</t>
  </si>
  <si>
    <t>绞龙</t>
  </si>
  <si>
    <t>土豆泵</t>
  </si>
  <si>
    <t>反渗透水处理设备</t>
  </si>
  <si>
    <r>
      <t>2008</t>
    </r>
    <r>
      <rPr>
        <sz val="11"/>
        <rFont val="宋体"/>
        <charset val="134"/>
      </rPr>
      <t>年</t>
    </r>
  </si>
  <si>
    <t>电子衡及基础</t>
  </si>
  <si>
    <t>电子衡</t>
  </si>
  <si>
    <t>60T</t>
  </si>
  <si>
    <t>14套2*4米</t>
  </si>
  <si>
    <t>螺旋泵</t>
  </si>
  <si>
    <t>直流亚弧手弧焊机</t>
  </si>
  <si>
    <t>电动葫芦</t>
  </si>
  <si>
    <t>2008年</t>
  </si>
  <si>
    <t>移动式皮带机</t>
  </si>
  <si>
    <t>潜水泵</t>
  </si>
  <si>
    <t>百度计</t>
  </si>
  <si>
    <t>缝包机</t>
  </si>
  <si>
    <t>国诺喷码机</t>
  </si>
  <si>
    <t>博世电锤</t>
  </si>
  <si>
    <t>高压清洗机</t>
  </si>
  <si>
    <t>电力负荷控制安装</t>
  </si>
  <si>
    <t>电子秤</t>
  </si>
  <si>
    <t>SCS-2T</t>
  </si>
  <si>
    <t>计价秤</t>
  </si>
  <si>
    <t>30公斤</t>
  </si>
  <si>
    <t>水份子快速测定仪</t>
  </si>
  <si>
    <t>白度仪</t>
  </si>
  <si>
    <t>电子分析天平（化验室）</t>
  </si>
  <si>
    <t>马铃薯淀粉测定仪</t>
  </si>
  <si>
    <t>酸度计</t>
  </si>
  <si>
    <t>通风柜</t>
  </si>
  <si>
    <t>全电子地上衡</t>
  </si>
  <si>
    <t>SCS-10</t>
  </si>
  <si>
    <t>减速机</t>
  </si>
  <si>
    <t>变频器</t>
  </si>
  <si>
    <t>锅炉设备</t>
  </si>
  <si>
    <t>天燃气</t>
  </si>
  <si>
    <t>电子称量式定量填充机</t>
  </si>
  <si>
    <t>煤炭r汽化炉</t>
  </si>
  <si>
    <t>蛋白水处理工程</t>
  </si>
  <si>
    <t>名称及规格型号</t>
  </si>
  <si>
    <t>存放地点</t>
  </si>
  <si>
    <t>1</t>
  </si>
  <si>
    <t xml:space="preserve">    编织袋</t>
  </si>
  <si>
    <t>条</t>
  </si>
  <si>
    <t>2</t>
  </si>
  <si>
    <t xml:space="preserve">    缝包线</t>
  </si>
  <si>
    <t>公斤</t>
  </si>
  <si>
    <t>3</t>
  </si>
  <si>
    <t xml:space="preserve">    亚硫酸钠</t>
  </si>
  <si>
    <t>吨</t>
  </si>
  <si>
    <t>4</t>
  </si>
  <si>
    <t xml:space="preserve">    VDV继电器（MY2NJ24）</t>
  </si>
  <si>
    <t>个</t>
  </si>
  <si>
    <t>5</t>
  </si>
  <si>
    <t xml:space="preserve">    淀粉刀</t>
  </si>
  <si>
    <t>6</t>
  </si>
  <si>
    <t xml:space="preserve">    莫奈泵（80-61）</t>
  </si>
  <si>
    <t>7</t>
  </si>
  <si>
    <t xml:space="preserve">    接触器（LC1-D170）</t>
  </si>
  <si>
    <t>8</t>
  </si>
  <si>
    <t xml:space="preserve">    接触器（LC1-D205）</t>
  </si>
  <si>
    <t>9</t>
  </si>
  <si>
    <t xml:space="preserve">    工业毡</t>
  </si>
  <si>
    <t>10</t>
  </si>
  <si>
    <t xml:space="preserve">    聚脂弹性垫（14*27）</t>
  </si>
  <si>
    <t>11</t>
  </si>
  <si>
    <t xml:space="preserve">    三角带</t>
  </si>
  <si>
    <t>12</t>
  </si>
  <si>
    <t xml:space="preserve">    组合垫</t>
  </si>
  <si>
    <t>13</t>
  </si>
  <si>
    <t xml:space="preserve">    轴承（22320ZSKF）</t>
  </si>
  <si>
    <t>14</t>
  </si>
  <si>
    <t xml:space="preserve">    轴承22228CAK/W33</t>
  </si>
  <si>
    <t>15</t>
  </si>
  <si>
    <t xml:space="preserve">    轴承22222CAK</t>
  </si>
  <si>
    <t>16</t>
  </si>
  <si>
    <t xml:space="preserve">    轴承6309RZ</t>
  </si>
  <si>
    <t>17</t>
  </si>
  <si>
    <t xml:space="preserve">    轴承SN316</t>
  </si>
  <si>
    <t>18</t>
  </si>
  <si>
    <t xml:space="preserve">    棉衣裤</t>
  </si>
  <si>
    <t>19</t>
  </si>
  <si>
    <t xml:space="preserve">    工作服</t>
  </si>
  <si>
    <t>20</t>
  </si>
  <si>
    <t xml:space="preserve">  雨鞋</t>
  </si>
  <si>
    <t>双</t>
  </si>
  <si>
    <t>21</t>
  </si>
  <si>
    <t xml:space="preserve">  节能灯（65W）</t>
  </si>
  <si>
    <t>22</t>
  </si>
  <si>
    <t xml:space="preserve">  节能灯（26W）</t>
  </si>
  <si>
    <t>23</t>
  </si>
  <si>
    <t xml:space="preserve">  自整流汞灯（250W）</t>
  </si>
  <si>
    <t>24</t>
  </si>
  <si>
    <t xml:space="preserve">  水不漏</t>
  </si>
  <si>
    <t>25</t>
  </si>
  <si>
    <t xml:space="preserve">  耳机（花线）</t>
  </si>
  <si>
    <t>26</t>
  </si>
  <si>
    <t xml:space="preserve">  消防应急照明灯</t>
  </si>
  <si>
    <t>27</t>
  </si>
  <si>
    <t xml:space="preserve">  自整流汞灯（125W）</t>
  </si>
  <si>
    <t>28</t>
  </si>
  <si>
    <t xml:space="preserve">  二极插头</t>
  </si>
  <si>
    <t>29</t>
  </si>
  <si>
    <t xml:space="preserve">  救生衣</t>
  </si>
  <si>
    <t>30</t>
  </si>
  <si>
    <t xml:space="preserve">  簸箕</t>
  </si>
  <si>
    <t>31</t>
  </si>
  <si>
    <t xml:space="preserve">  枕芯</t>
  </si>
  <si>
    <t>32</t>
  </si>
  <si>
    <t xml:space="preserve">  铧</t>
  </si>
  <si>
    <t>33</t>
  </si>
  <si>
    <t xml:space="preserve">  施耕机</t>
  </si>
  <si>
    <t>34</t>
  </si>
  <si>
    <t xml:space="preserve">  钢钗</t>
  </si>
  <si>
    <t>35</t>
  </si>
  <si>
    <t xml:space="preserve">  包装彩印袋</t>
  </si>
  <si>
    <t>36</t>
  </si>
  <si>
    <t xml:space="preserve">  劳保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</si>
</sst>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4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name val="Times New Roman"/>
      <charset val="134"/>
    </font>
    <font>
      <sz val="11"/>
      <name val="Arial Narrow"/>
      <charset val="134"/>
    </font>
    <font>
      <sz val="11"/>
      <name val="宋体"/>
      <charset val="134"/>
    </font>
    <font>
      <b/>
      <sz val="11"/>
      <name val="隶书"/>
      <charset val="134"/>
    </font>
    <font>
      <sz val="11"/>
      <color theme="1"/>
      <name val="Arial Narrow"/>
      <charset val="134"/>
    </font>
    <font>
      <sz val="11"/>
      <color theme="1"/>
      <name val="宋体"/>
      <charset val="134"/>
    </font>
    <font>
      <b/>
      <sz val="16"/>
      <name val="隶书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Arial Narrow"/>
      <charset val="134"/>
    </font>
    <font>
      <sz val="9"/>
      <name val="Arial Narrow"/>
      <charset val="134"/>
    </font>
    <font>
      <sz val="9"/>
      <color theme="1"/>
      <name val="Arial Narrow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Arial Narrow"/>
      <charset val="134"/>
    </font>
    <font>
      <sz val="9"/>
      <color rgb="FFFF0000"/>
      <name val="Arial Narrow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/>
    <xf numFmtId="0" fontId="0" fillId="5" borderId="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0" borderId="0"/>
    <xf numFmtId="0" fontId="40" fillId="0" borderId="0"/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17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 applyProtection="1">
      <alignment horizontal="center" vertical="center" shrinkToFit="1"/>
      <protection locked="0"/>
    </xf>
    <xf numFmtId="14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 applyProtection="1">
      <alignment horizontal="left" vertical="center" shrinkToFit="1"/>
      <protection locked="0"/>
    </xf>
    <xf numFmtId="0" fontId="8" fillId="0" borderId="1" xfId="52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2" xfId="13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vertical="center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176" fontId="12" fillId="0" borderId="2" xfId="13" applyNumberFormat="1" applyFont="1" applyFill="1" applyBorder="1" applyAlignment="1" applyProtection="1">
      <alignment horizontal="right" vertical="center" wrapText="1" shrinkToFit="1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14" fontId="13" fillId="0" borderId="1" xfId="0" applyNumberFormat="1" applyFont="1" applyBorder="1" applyAlignment="1" applyProtection="1">
      <alignment horizontal="center" vertical="center" shrinkToFit="1"/>
      <protection locked="0"/>
    </xf>
    <xf numFmtId="177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Border="1" applyAlignment="1" applyProtection="1">
      <alignment horizontal="center" vertical="center" shrinkToFit="1"/>
      <protection locked="0"/>
    </xf>
    <xf numFmtId="14" fontId="14" fillId="0" borderId="1" xfId="0" applyNumberFormat="1" applyFont="1" applyBorder="1" applyAlignment="1" applyProtection="1">
      <alignment horizontal="center" vertical="center" shrinkToFit="1"/>
      <protection locked="0"/>
    </xf>
    <xf numFmtId="177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 applyProtection="1">
      <alignment horizontal="right" vertical="center" shrinkToFit="1"/>
      <protection hidden="1"/>
    </xf>
    <xf numFmtId="0" fontId="18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 applyProtection="1">
      <alignment horizontal="right" vertical="center" shrinkToFit="1"/>
    </xf>
    <xf numFmtId="177" fontId="19" fillId="0" borderId="2" xfId="0" applyNumberFormat="1" applyFont="1" applyBorder="1" applyAlignment="1" applyProtection="1">
      <alignment horizontal="center" vertical="center" shrinkToFit="1"/>
    </xf>
    <xf numFmtId="177" fontId="19" fillId="0" borderId="4" xfId="0" applyNumberFormat="1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177" fontId="13" fillId="0" borderId="1" xfId="0" applyNumberFormat="1" applyFont="1" applyBorder="1" applyAlignment="1" applyProtection="1">
      <alignment horizontal="right" vertical="center" shrinkToFit="1"/>
      <protection locked="0"/>
    </xf>
    <xf numFmtId="0" fontId="15" fillId="0" borderId="1" xfId="0" applyNumberFormat="1" applyFont="1" applyBorder="1" applyAlignment="1" applyProtection="1">
      <alignment horizontal="left" vertical="center" shrinkToFit="1"/>
      <protection locked="0"/>
    </xf>
    <xf numFmtId="0" fontId="14" fillId="0" borderId="1" xfId="0" applyNumberFormat="1" applyFont="1" applyBorder="1" applyAlignment="1" applyProtection="1">
      <alignment horizontal="right" vertical="center" shrinkToFit="1"/>
      <protection locked="0"/>
    </xf>
    <xf numFmtId="177" fontId="14" fillId="0" borderId="1" xfId="0" applyNumberFormat="1" applyFont="1" applyBorder="1" applyAlignment="1" applyProtection="1">
      <alignment horizontal="right" vertical="center" shrinkToFit="1"/>
      <protection locked="0"/>
    </xf>
    <xf numFmtId="176" fontId="14" fillId="0" borderId="1" xfId="18" applyNumberFormat="1" applyFont="1" applyFill="1" applyBorder="1" applyAlignment="1" applyProtection="1">
      <alignment vertical="center" shrinkToFit="1"/>
    </xf>
    <xf numFmtId="0" fontId="15" fillId="0" borderId="1" xfId="0" applyNumberFormat="1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存货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博会评估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788;&#32622;\&#22788;&#3262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"/>
      <sheetName val="汇总"/>
      <sheetName val="分类汇总1"/>
      <sheetName val="分类汇总2"/>
      <sheetName val="流动汇总"/>
      <sheetName val="货币汇总"/>
      <sheetName val="现金"/>
      <sheetName val="银行存款"/>
      <sheetName val="其他货币"/>
      <sheetName val="交易性金融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"/>
      <sheetName val="其他应收款"/>
      <sheetName val="存货汇总"/>
      <sheetName val="材料采购"/>
      <sheetName val="原材料"/>
      <sheetName val="在库周转材料"/>
      <sheetName val="委托加工物资"/>
      <sheetName val="产成品"/>
      <sheetName val="在产品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成本-投资性房地产"/>
      <sheetName val="公允-投资性房地产"/>
      <sheetName val="成本-投资性地产"/>
      <sheetName val="公允-投资性地产"/>
      <sheetName val="固定资产汇总"/>
      <sheetName val="房屋建筑物"/>
      <sheetName val="构筑物"/>
      <sheetName val="管道沟槽"/>
      <sheetName val="机器设备"/>
      <sheetName val="车辆"/>
      <sheetName val="电子设备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应交税费"/>
      <sheetName val="应付利息"/>
      <sheetName val="应付股利"/>
      <sheetName val="其他应付款"/>
      <sheetName val="一年到期非流动负债"/>
      <sheetName val="其他流动负债"/>
      <sheetName val="非流动负债汇总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资产减值准备"/>
      <sheetName val="评估分析"/>
      <sheetName val="房屋建筑物重置成本测算"/>
      <sheetName val="目录"/>
      <sheetName val="常用底稿"/>
      <sheetName val="评定估算"/>
      <sheetName val="cs"/>
      <sheetName val="机器设备市场法参数"/>
      <sheetName val="运输车辆计算表参数"/>
      <sheetName val="国产或进口设备计算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F15" sqref="F15"/>
    </sheetView>
  </sheetViews>
  <sheetFormatPr defaultColWidth="9" defaultRowHeight="13.5" outlineLevelRow="3"/>
  <sheetData>
    <row r="1" s="1" customFormat="1" customHeight="1" spans="1:17">
      <c r="A1" s="74">
        <v>58</v>
      </c>
      <c r="B1" s="91" t="s">
        <v>0</v>
      </c>
      <c r="C1" s="91"/>
      <c r="D1" s="91">
        <v>1</v>
      </c>
      <c r="E1" s="91" t="s">
        <v>1</v>
      </c>
      <c r="F1" s="76"/>
      <c r="G1" s="76" t="s">
        <v>2</v>
      </c>
      <c r="H1" s="92"/>
      <c r="I1" s="92"/>
      <c r="J1" s="92"/>
      <c r="K1" s="92">
        <v>87401.56</v>
      </c>
      <c r="L1" s="92">
        <v>87401.56</v>
      </c>
      <c r="M1" s="77">
        <v>73</v>
      </c>
      <c r="N1" s="86">
        <f>L1*M1/100</f>
        <v>63803.1388</v>
      </c>
      <c r="O1" s="86">
        <f>SUM(N(N1),-K1)</f>
        <v>-23598.4212</v>
      </c>
      <c r="P1" s="86">
        <f>IF(K1=0,"",IF(SUM(K1)&lt;&gt;SUM(N1),O1/K1*100,""))</f>
        <v>-27</v>
      </c>
      <c r="Q1" s="98"/>
    </row>
    <row r="2" s="1" customFormat="1" customHeight="1" spans="1:17">
      <c r="A2" s="75">
        <v>59</v>
      </c>
      <c r="B2" s="91" t="s">
        <v>3</v>
      </c>
      <c r="C2" s="91"/>
      <c r="D2" s="91">
        <v>1</v>
      </c>
      <c r="E2" s="91" t="s">
        <v>1</v>
      </c>
      <c r="F2" s="76"/>
      <c r="G2" s="76" t="s">
        <v>2</v>
      </c>
      <c r="H2" s="92"/>
      <c r="I2" s="92"/>
      <c r="J2" s="92"/>
      <c r="K2" s="92">
        <v>14627.91</v>
      </c>
      <c r="L2" s="92">
        <v>14627.91</v>
      </c>
      <c r="M2" s="77">
        <v>73</v>
      </c>
      <c r="N2" s="86">
        <f>L2*M2/100</f>
        <v>10678.3743</v>
      </c>
      <c r="O2" s="86">
        <f>SUM(N(N2),-K2)</f>
        <v>-3949.5357</v>
      </c>
      <c r="P2" s="86">
        <f>IF(K2=0,"",IF(SUM(K2)&lt;&gt;SUM(N2),O2/K2*100,""))</f>
        <v>-27</v>
      </c>
      <c r="Q2" s="98"/>
    </row>
    <row r="3" s="1" customFormat="1" customHeight="1" spans="1:17">
      <c r="A3" s="78">
        <v>2</v>
      </c>
      <c r="B3" s="78" t="s">
        <v>4</v>
      </c>
      <c r="C3" s="93" t="s">
        <v>5</v>
      </c>
      <c r="D3" s="93"/>
      <c r="E3" s="79" t="s">
        <v>1</v>
      </c>
      <c r="F3" s="78">
        <v>1</v>
      </c>
      <c r="G3" s="80">
        <v>40518</v>
      </c>
      <c r="H3" s="80">
        <v>40518</v>
      </c>
      <c r="I3" s="94"/>
      <c r="J3" s="95">
        <v>276150</v>
      </c>
      <c r="K3" s="95">
        <v>115109.42</v>
      </c>
      <c r="L3" s="95">
        <v>277077.78</v>
      </c>
      <c r="M3" s="81">
        <v>46</v>
      </c>
      <c r="N3" s="88">
        <f>IF(SUM(L3)=0,"",ROUND(SUM(L3)*SUM(M3)/100,0))</f>
        <v>127456</v>
      </c>
      <c r="O3" s="96">
        <f>IF(AND(SUM(K3)&lt;&gt;0,SUM(N3,-K3)&lt;&gt;0),ROUND(SUM(N3,-K3)/SUM(K3)*100,2),"")</f>
        <v>10.73</v>
      </c>
      <c r="P3" s="97"/>
      <c r="Q3" s="64"/>
    </row>
    <row r="4" s="2" customFormat="1" customHeight="1" spans="1:17">
      <c r="A4" s="78">
        <v>5</v>
      </c>
      <c r="B4" s="78"/>
      <c r="C4" s="93" t="s">
        <v>6</v>
      </c>
      <c r="D4" s="93"/>
      <c r="E4" s="79" t="s">
        <v>1</v>
      </c>
      <c r="F4" s="78">
        <v>1</v>
      </c>
      <c r="G4" s="80">
        <v>40878</v>
      </c>
      <c r="H4" s="80">
        <v>40878</v>
      </c>
      <c r="I4" s="94"/>
      <c r="J4" s="95">
        <v>117000</v>
      </c>
      <c r="K4" s="95">
        <v>48769.5</v>
      </c>
      <c r="L4" s="95">
        <v>117000</v>
      </c>
      <c r="M4" s="81">
        <v>53</v>
      </c>
      <c r="N4" s="88">
        <f>IF(SUM(L4)=0,"",ROUND(SUM(L4)*SUM(M4)/100,0))</f>
        <v>62010</v>
      </c>
      <c r="O4" s="96">
        <f>IF(AND(SUM(K4)&lt;&gt;0,SUM(N4,-K4)&lt;&gt;0),ROUND(SUM(N4,-K4)/SUM(K4)*100,2),"")</f>
        <v>27.15</v>
      </c>
      <c r="P4" s="97"/>
      <c r="Q4" s="99"/>
    </row>
  </sheetData>
  <dataValidations count="1">
    <dataValidation allowBlank="1" showInputMessage="1" showErrorMessage="1" sqref="O3 O4 O1:O2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O19" sqref="O19"/>
    </sheetView>
  </sheetViews>
  <sheetFormatPr defaultColWidth="9" defaultRowHeight="13.5" outlineLevelRow="6"/>
  <cols>
    <col min="11" max="11" width="12.625"/>
    <col min="13" max="13" width="12.625"/>
  </cols>
  <sheetData>
    <row r="1" s="72" customFormat="1" ht="32" customHeight="1" spans="1:12">
      <c r="A1" s="10" t="s">
        <v>7</v>
      </c>
      <c r="B1" s="10" t="s">
        <v>8</v>
      </c>
      <c r="C1" s="37" t="s">
        <v>9</v>
      </c>
      <c r="D1" s="11" t="s">
        <v>10</v>
      </c>
      <c r="E1" s="11" t="s">
        <v>11</v>
      </c>
      <c r="F1" s="11" t="s">
        <v>12</v>
      </c>
      <c r="G1" s="11"/>
      <c r="H1" s="11"/>
      <c r="I1" s="10" t="s">
        <v>13</v>
      </c>
      <c r="J1" s="12"/>
      <c r="K1" s="12"/>
      <c r="L1" s="84" t="s">
        <v>14</v>
      </c>
    </row>
    <row r="2" s="72" customFormat="1" ht="32" customHeight="1" spans="1:12">
      <c r="A2" s="12"/>
      <c r="B2" s="12"/>
      <c r="C2" s="38"/>
      <c r="D2" s="12"/>
      <c r="E2" s="12"/>
      <c r="F2" s="10" t="s">
        <v>15</v>
      </c>
      <c r="G2" s="73" t="s">
        <v>16</v>
      </c>
      <c r="H2" s="10" t="s">
        <v>17</v>
      </c>
      <c r="I2" s="10" t="s">
        <v>17</v>
      </c>
      <c r="J2" s="11" t="s">
        <v>18</v>
      </c>
      <c r="K2" s="10" t="s">
        <v>17</v>
      </c>
      <c r="L2" s="85"/>
    </row>
    <row r="3" s="1" customFormat="1" ht="31" customHeight="1" spans="1:12">
      <c r="A3" s="74">
        <v>1</v>
      </c>
      <c r="B3" s="75" t="s">
        <v>0</v>
      </c>
      <c r="C3" s="75"/>
      <c r="D3" s="75" t="s">
        <v>1</v>
      </c>
      <c r="E3" s="76" t="s">
        <v>2</v>
      </c>
      <c r="F3" s="77"/>
      <c r="G3" s="77"/>
      <c r="H3" s="77">
        <v>87401.56</v>
      </c>
      <c r="I3" s="77">
        <v>87401.56</v>
      </c>
      <c r="J3" s="77">
        <v>73</v>
      </c>
      <c r="K3" s="86">
        <f>I3*J3/100</f>
        <v>63803.1388</v>
      </c>
      <c r="L3" s="87" t="s">
        <v>19</v>
      </c>
    </row>
    <row r="4" s="1" customFormat="1" ht="31" customHeight="1" spans="1:12">
      <c r="A4" s="74">
        <v>2</v>
      </c>
      <c r="B4" s="75" t="s">
        <v>3</v>
      </c>
      <c r="C4" s="75"/>
      <c r="D4" s="75" t="s">
        <v>1</v>
      </c>
      <c r="E4" s="76" t="s">
        <v>2</v>
      </c>
      <c r="F4" s="77"/>
      <c r="G4" s="77"/>
      <c r="H4" s="77">
        <v>14627.91</v>
      </c>
      <c r="I4" s="77">
        <v>14627.91</v>
      </c>
      <c r="J4" s="77">
        <v>73</v>
      </c>
      <c r="K4" s="86">
        <f>I4*J4/100</f>
        <v>10678.3743</v>
      </c>
      <c r="L4" s="87" t="s">
        <v>19</v>
      </c>
    </row>
    <row r="5" s="1" customFormat="1" ht="31" customHeight="1" spans="1:12">
      <c r="A5" s="74">
        <v>3</v>
      </c>
      <c r="B5" s="78" t="s">
        <v>4</v>
      </c>
      <c r="C5" s="79" t="s">
        <v>5</v>
      </c>
      <c r="D5" s="79" t="s">
        <v>1</v>
      </c>
      <c r="E5" s="80">
        <v>40518</v>
      </c>
      <c r="F5" s="80">
        <v>40518</v>
      </c>
      <c r="G5" s="81">
        <v>276150</v>
      </c>
      <c r="H5" s="81">
        <v>115109.42</v>
      </c>
      <c r="I5" s="81">
        <v>277077.78</v>
      </c>
      <c r="J5" s="81">
        <v>46</v>
      </c>
      <c r="K5" s="88">
        <f>IF(SUM(I5)=0,"",ROUND(SUM(I5)*SUM(J5)/100,0))</f>
        <v>127456</v>
      </c>
      <c r="L5" s="87" t="s">
        <v>19</v>
      </c>
    </row>
    <row r="6" s="2" customFormat="1" ht="31" customHeight="1" spans="1:12">
      <c r="A6" s="74">
        <v>4</v>
      </c>
      <c r="B6" s="78"/>
      <c r="C6" s="79" t="s">
        <v>6</v>
      </c>
      <c r="D6" s="79" t="s">
        <v>1</v>
      </c>
      <c r="E6" s="80">
        <v>40878</v>
      </c>
      <c r="F6" s="80">
        <v>40878</v>
      </c>
      <c r="G6" s="81">
        <v>117000</v>
      </c>
      <c r="H6" s="81">
        <v>48769.5</v>
      </c>
      <c r="I6" s="81">
        <v>117000</v>
      </c>
      <c r="J6" s="81">
        <v>53</v>
      </c>
      <c r="K6" s="88">
        <f>IF(SUM(I6)=0,"",ROUND(SUM(I6)*SUM(J6)/100,0))</f>
        <v>62010</v>
      </c>
      <c r="L6" s="87" t="s">
        <v>19</v>
      </c>
    </row>
    <row r="7" ht="33" customHeight="1" spans="1:14">
      <c r="A7" s="82" t="s">
        <v>20</v>
      </c>
      <c r="B7" s="83"/>
      <c r="C7" s="83"/>
      <c r="D7" s="83"/>
      <c r="E7" s="83"/>
      <c r="F7" s="83"/>
      <c r="G7" s="83"/>
      <c r="H7" s="83"/>
      <c r="I7" s="83"/>
      <c r="J7" s="83"/>
      <c r="K7" s="89">
        <f>SUM(K3:K6)</f>
        <v>263947.5131</v>
      </c>
      <c r="L7" s="90"/>
      <c r="M7" s="89">
        <f>12150900-K7</f>
        <v>11886952.4869</v>
      </c>
      <c r="N7" s="90"/>
    </row>
  </sheetData>
  <mergeCells count="11">
    <mergeCell ref="F1:H1"/>
    <mergeCell ref="I1:K1"/>
    <mergeCell ref="A7:J7"/>
    <mergeCell ref="K7:L7"/>
    <mergeCell ref="M7:N7"/>
    <mergeCell ref="A1:A2"/>
    <mergeCell ref="B1:B2"/>
    <mergeCell ref="C1:C2"/>
    <mergeCell ref="D1:D2"/>
    <mergeCell ref="E1:E2"/>
    <mergeCell ref="L1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5"/>
  <sheetViews>
    <sheetView tabSelected="1" topLeftCell="A2" workbookViewId="0">
      <selection activeCell="A189" sqref="A189:A224"/>
    </sheetView>
  </sheetViews>
  <sheetFormatPr defaultColWidth="9" defaultRowHeight="15.75" customHeight="1"/>
  <cols>
    <col min="1" max="7" width="11.375" style="4" customWidth="1"/>
    <col min="8" max="16374" width="9" style="1"/>
  </cols>
  <sheetData>
    <row r="1" s="1" customFormat="1" hidden="1" customHeight="1" spans="1:9">
      <c r="A1" s="5" t="e">
        <f>ROW(#REF!)</f>
        <v>#REF!</v>
      </c>
      <c r="B1" s="6">
        <v>2</v>
      </c>
      <c r="C1" s="6"/>
      <c r="D1" s="7"/>
      <c r="E1" s="6"/>
      <c r="F1" s="7"/>
      <c r="G1" s="8"/>
      <c r="H1" s="1" t="e">
        <f>IF(#REF!=TRUE,A1-2,A1-1)</f>
        <v>#REF!</v>
      </c>
      <c r="I1" s="1" t="e">
        <f>IF(H1=TRUE,A1-2,A1-1)</f>
        <v>#REF!</v>
      </c>
    </row>
    <row r="2" s="1" customFormat="1" ht="23.25" customHeight="1" spans="1:7">
      <c r="A2" s="9" t="str">
        <f>IF([1]cs!H1="","固定资产—机器设备评估明细表","固定资产—机器设备评估申报表")</f>
        <v>固定资产—机器设备评估明细表</v>
      </c>
      <c r="B2" s="9"/>
      <c r="C2" s="9"/>
      <c r="D2" s="9"/>
      <c r="E2" s="9"/>
      <c r="F2" s="9"/>
      <c r="G2" s="9"/>
    </row>
    <row r="3" s="1" customFormat="1" customHeight="1" spans="1:7">
      <c r="A3" s="10" t="s">
        <v>7</v>
      </c>
      <c r="B3" s="10" t="s">
        <v>21</v>
      </c>
      <c r="C3" s="11" t="s">
        <v>22</v>
      </c>
      <c r="D3" s="11" t="s">
        <v>9</v>
      </c>
      <c r="E3" s="11" t="s">
        <v>23</v>
      </c>
      <c r="F3" s="11" t="s">
        <v>10</v>
      </c>
      <c r="G3" s="11" t="s">
        <v>24</v>
      </c>
    </row>
    <row r="4" s="1" customFormat="1" ht="15.2" customHeight="1" spans="1:7">
      <c r="A4" s="12"/>
      <c r="B4" s="12"/>
      <c r="C4" s="12"/>
      <c r="D4" s="12"/>
      <c r="E4" s="12"/>
      <c r="F4" s="12"/>
      <c r="G4" s="12"/>
    </row>
    <row r="5" s="1" customFormat="1" ht="15.2" customHeight="1" spans="1:7">
      <c r="A5" s="13">
        <v>1</v>
      </c>
      <c r="B5" s="14"/>
      <c r="C5" s="15" t="s">
        <v>25</v>
      </c>
      <c r="D5" s="16"/>
      <c r="E5" s="15"/>
      <c r="F5" s="16" t="s">
        <v>26</v>
      </c>
      <c r="G5" s="17">
        <v>1</v>
      </c>
    </row>
    <row r="6" s="1" customFormat="1" ht="15.2" customHeight="1" spans="1:7">
      <c r="A6" s="17">
        <v>2</v>
      </c>
      <c r="B6" s="18"/>
      <c r="C6" s="19" t="s">
        <v>27</v>
      </c>
      <c r="D6" s="20"/>
      <c r="E6" s="19"/>
      <c r="F6" s="16" t="s">
        <v>26</v>
      </c>
      <c r="G6" s="17">
        <v>1</v>
      </c>
    </row>
    <row r="7" s="1" customFormat="1" ht="15.2" customHeight="1" spans="1:7">
      <c r="A7" s="13">
        <v>3</v>
      </c>
      <c r="B7" s="18"/>
      <c r="C7" s="19" t="s">
        <v>28</v>
      </c>
      <c r="D7" s="20"/>
      <c r="E7" s="19"/>
      <c r="F7" s="16" t="s">
        <v>26</v>
      </c>
      <c r="G7" s="17">
        <v>1</v>
      </c>
    </row>
    <row r="8" s="1" customFormat="1" ht="15.2" customHeight="1" spans="1:7">
      <c r="A8" s="17">
        <v>4</v>
      </c>
      <c r="B8" s="18"/>
      <c r="C8" s="19" t="s">
        <v>29</v>
      </c>
      <c r="D8" s="20"/>
      <c r="E8" s="19"/>
      <c r="F8" s="16" t="s">
        <v>26</v>
      </c>
      <c r="G8" s="17">
        <v>1</v>
      </c>
    </row>
    <row r="9" s="1" customFormat="1" ht="15.2" customHeight="1" spans="1:7">
      <c r="A9" s="13">
        <v>5</v>
      </c>
      <c r="B9" s="18"/>
      <c r="C9" s="19" t="s">
        <v>30</v>
      </c>
      <c r="D9" s="20"/>
      <c r="E9" s="19"/>
      <c r="F9" s="16" t="s">
        <v>26</v>
      </c>
      <c r="G9" s="17">
        <v>1</v>
      </c>
    </row>
    <row r="10" s="1" customFormat="1" ht="15.2" customHeight="1" spans="1:7">
      <c r="A10" s="17">
        <v>6</v>
      </c>
      <c r="B10" s="18"/>
      <c r="C10" s="19" t="s">
        <v>31</v>
      </c>
      <c r="D10" s="20"/>
      <c r="E10" s="19"/>
      <c r="F10" s="16" t="s">
        <v>26</v>
      </c>
      <c r="G10" s="17">
        <v>1</v>
      </c>
    </row>
    <row r="11" s="1" customFormat="1" ht="15.2" customHeight="1" spans="1:7">
      <c r="A11" s="13">
        <v>7</v>
      </c>
      <c r="B11" s="18"/>
      <c r="C11" s="19" t="s">
        <v>32</v>
      </c>
      <c r="D11" s="20"/>
      <c r="E11" s="19"/>
      <c r="F11" s="16" t="s">
        <v>26</v>
      </c>
      <c r="G11" s="17">
        <v>1</v>
      </c>
    </row>
    <row r="12" s="1" customFormat="1" ht="15.2" customHeight="1" spans="1:7">
      <c r="A12" s="17">
        <v>8</v>
      </c>
      <c r="B12" s="18"/>
      <c r="C12" s="19" t="s">
        <v>33</v>
      </c>
      <c r="D12" s="20"/>
      <c r="E12" s="19"/>
      <c r="F12" s="16" t="s">
        <v>26</v>
      </c>
      <c r="G12" s="17">
        <v>1</v>
      </c>
    </row>
    <row r="13" s="1" customFormat="1" ht="15.2" customHeight="1" spans="1:7">
      <c r="A13" s="13">
        <v>9</v>
      </c>
      <c r="B13" s="18"/>
      <c r="C13" s="19" t="s">
        <v>34</v>
      </c>
      <c r="D13" s="20"/>
      <c r="E13" s="19"/>
      <c r="F13" s="20" t="s">
        <v>35</v>
      </c>
      <c r="G13" s="17">
        <v>1</v>
      </c>
    </row>
    <row r="14" s="1" customFormat="1" ht="15.2" customHeight="1" spans="1:7">
      <c r="A14" s="17">
        <v>10</v>
      </c>
      <c r="B14" s="18"/>
      <c r="C14" s="19" t="s">
        <v>36</v>
      </c>
      <c r="D14" s="20"/>
      <c r="E14" s="19"/>
      <c r="F14" s="20" t="s">
        <v>26</v>
      </c>
      <c r="G14" s="17">
        <v>1</v>
      </c>
    </row>
    <row r="15" s="1" customFormat="1" ht="15.2" customHeight="1" spans="1:7">
      <c r="A15" s="13">
        <v>11</v>
      </c>
      <c r="B15" s="18"/>
      <c r="C15" s="19" t="s">
        <v>37</v>
      </c>
      <c r="D15" s="20"/>
      <c r="E15" s="19"/>
      <c r="F15" s="20" t="s">
        <v>26</v>
      </c>
      <c r="G15" s="17">
        <v>1</v>
      </c>
    </row>
    <row r="16" s="1" customFormat="1" ht="15.2" customHeight="1" spans="1:7">
      <c r="A16" s="17">
        <v>12</v>
      </c>
      <c r="B16" s="18"/>
      <c r="C16" s="19" t="s">
        <v>38</v>
      </c>
      <c r="D16" s="20" t="s">
        <v>39</v>
      </c>
      <c r="E16" s="19"/>
      <c r="F16" s="20" t="s">
        <v>26</v>
      </c>
      <c r="G16" s="17">
        <v>1</v>
      </c>
    </row>
    <row r="17" s="1" customFormat="1" ht="15.2" customHeight="1" spans="1:7">
      <c r="A17" s="13">
        <v>13</v>
      </c>
      <c r="B17" s="18"/>
      <c r="C17" s="19" t="s">
        <v>40</v>
      </c>
      <c r="D17" s="20"/>
      <c r="E17" s="19"/>
      <c r="F17" s="20" t="s">
        <v>35</v>
      </c>
      <c r="G17" s="17">
        <v>1</v>
      </c>
    </row>
    <row r="18" s="1" customFormat="1" ht="15.2" customHeight="1" spans="1:7">
      <c r="A18" s="17">
        <v>14</v>
      </c>
      <c r="B18" s="18"/>
      <c r="C18" s="19" t="s">
        <v>41</v>
      </c>
      <c r="D18" s="20" t="s">
        <v>42</v>
      </c>
      <c r="E18" s="19"/>
      <c r="F18" s="20" t="s">
        <v>26</v>
      </c>
      <c r="G18" s="17">
        <v>1</v>
      </c>
    </row>
    <row r="19" s="1" customFormat="1" ht="15.2" customHeight="1" spans="1:7">
      <c r="A19" s="13">
        <v>15</v>
      </c>
      <c r="B19" s="18"/>
      <c r="C19" s="19" t="s">
        <v>43</v>
      </c>
      <c r="D19" s="20" t="s">
        <v>44</v>
      </c>
      <c r="E19" s="19"/>
      <c r="F19" s="20" t="s">
        <v>35</v>
      </c>
      <c r="G19" s="17">
        <v>1</v>
      </c>
    </row>
    <row r="20" s="1" customFormat="1" ht="15.2" customHeight="1" spans="1:7">
      <c r="A20" s="17">
        <v>16</v>
      </c>
      <c r="B20" s="18"/>
      <c r="C20" s="19" t="s">
        <v>45</v>
      </c>
      <c r="D20" s="20"/>
      <c r="E20" s="19"/>
      <c r="F20" s="20" t="s">
        <v>26</v>
      </c>
      <c r="G20" s="17">
        <v>1</v>
      </c>
    </row>
    <row r="21" s="1" customFormat="1" ht="15.2" customHeight="1" spans="1:7">
      <c r="A21" s="13">
        <v>17</v>
      </c>
      <c r="B21" s="18"/>
      <c r="C21" s="19" t="s">
        <v>46</v>
      </c>
      <c r="D21" s="20" t="s">
        <v>47</v>
      </c>
      <c r="E21" s="19"/>
      <c r="F21" s="20" t="s">
        <v>26</v>
      </c>
      <c r="G21" s="17">
        <v>1</v>
      </c>
    </row>
    <row r="22" s="1" customFormat="1" ht="15.2" customHeight="1" spans="1:7">
      <c r="A22" s="17">
        <v>18</v>
      </c>
      <c r="B22" s="18"/>
      <c r="C22" s="19" t="s">
        <v>48</v>
      </c>
      <c r="D22" s="20" t="s">
        <v>49</v>
      </c>
      <c r="E22" s="19"/>
      <c r="F22" s="20" t="s">
        <v>26</v>
      </c>
      <c r="G22" s="17">
        <v>1</v>
      </c>
    </row>
    <row r="23" s="1" customFormat="1" ht="15.2" customHeight="1" spans="1:7">
      <c r="A23" s="13">
        <v>19</v>
      </c>
      <c r="B23" s="18"/>
      <c r="C23" s="19" t="s">
        <v>50</v>
      </c>
      <c r="D23" s="20" t="s">
        <v>51</v>
      </c>
      <c r="E23" s="19"/>
      <c r="F23" s="20" t="s">
        <v>26</v>
      </c>
      <c r="G23" s="17">
        <v>1</v>
      </c>
    </row>
    <row r="24" s="1" customFormat="1" ht="15.2" customHeight="1" spans="1:7">
      <c r="A24" s="17">
        <v>20</v>
      </c>
      <c r="B24" s="18"/>
      <c r="C24" s="19" t="s">
        <v>52</v>
      </c>
      <c r="D24" s="20"/>
      <c r="E24" s="19"/>
      <c r="F24" s="20" t="s">
        <v>35</v>
      </c>
      <c r="G24" s="17">
        <v>1</v>
      </c>
    </row>
    <row r="25" s="1" customFormat="1" ht="15.2" customHeight="1" spans="1:7">
      <c r="A25" s="17">
        <v>21</v>
      </c>
      <c r="B25" s="18"/>
      <c r="C25" s="19" t="s">
        <v>53</v>
      </c>
      <c r="D25" s="20" t="s">
        <v>54</v>
      </c>
      <c r="E25" s="19"/>
      <c r="F25" s="20" t="s">
        <v>26</v>
      </c>
      <c r="G25" s="17">
        <v>5</v>
      </c>
    </row>
    <row r="26" s="1" customFormat="1" ht="15.2" customHeight="1" spans="1:7">
      <c r="A26" s="17">
        <v>22</v>
      </c>
      <c r="B26" s="18"/>
      <c r="C26" s="19" t="s">
        <v>55</v>
      </c>
      <c r="D26" s="20" t="s">
        <v>54</v>
      </c>
      <c r="E26" s="19"/>
      <c r="F26" s="20" t="s">
        <v>26</v>
      </c>
      <c r="G26" s="17">
        <v>9</v>
      </c>
    </row>
    <row r="27" s="1" customFormat="1" ht="15.2" customHeight="1" spans="1:7">
      <c r="A27" s="17">
        <v>23</v>
      </c>
      <c r="B27" s="18"/>
      <c r="C27" s="19" t="s">
        <v>56</v>
      </c>
      <c r="D27" s="20" t="s">
        <v>57</v>
      </c>
      <c r="E27" s="19"/>
      <c r="F27" s="20" t="s">
        <v>26</v>
      </c>
      <c r="G27" s="17">
        <v>1</v>
      </c>
    </row>
    <row r="28" s="1" customFormat="1" ht="15.2" customHeight="1" spans="1:7">
      <c r="A28" s="17">
        <v>24</v>
      </c>
      <c r="B28" s="18"/>
      <c r="C28" s="19" t="s">
        <v>56</v>
      </c>
      <c r="D28" s="20" t="s">
        <v>58</v>
      </c>
      <c r="E28" s="19"/>
      <c r="F28" s="20" t="s">
        <v>26</v>
      </c>
      <c r="G28" s="17">
        <v>1</v>
      </c>
    </row>
    <row r="29" s="1" customFormat="1" ht="15.2" customHeight="1" spans="1:7">
      <c r="A29" s="17">
        <v>25</v>
      </c>
      <c r="B29" s="18"/>
      <c r="C29" s="19" t="s">
        <v>56</v>
      </c>
      <c r="D29" s="20" t="s">
        <v>59</v>
      </c>
      <c r="E29" s="19"/>
      <c r="F29" s="20" t="s">
        <v>26</v>
      </c>
      <c r="G29" s="17">
        <v>1</v>
      </c>
    </row>
    <row r="30" s="1" customFormat="1" ht="15.2" customHeight="1" spans="1:7">
      <c r="A30" s="17">
        <v>26</v>
      </c>
      <c r="B30" s="18"/>
      <c r="C30" s="19" t="s">
        <v>60</v>
      </c>
      <c r="D30" s="20"/>
      <c r="E30" s="19"/>
      <c r="F30" s="20" t="s">
        <v>26</v>
      </c>
      <c r="G30" s="17">
        <v>1</v>
      </c>
    </row>
    <row r="31" s="1" customFormat="1" ht="15.2" customHeight="1" spans="1:7">
      <c r="A31" s="17">
        <v>27</v>
      </c>
      <c r="B31" s="18"/>
      <c r="C31" s="19" t="s">
        <v>61</v>
      </c>
      <c r="D31" s="20" t="s">
        <v>62</v>
      </c>
      <c r="E31" s="19"/>
      <c r="F31" s="20" t="s">
        <v>26</v>
      </c>
      <c r="G31" s="17">
        <v>1</v>
      </c>
    </row>
    <row r="32" s="1" customFormat="1" ht="15.2" customHeight="1" spans="1:7">
      <c r="A32" s="17">
        <v>28</v>
      </c>
      <c r="B32" s="18"/>
      <c r="C32" s="19" t="s">
        <v>61</v>
      </c>
      <c r="D32" s="20"/>
      <c r="E32" s="19"/>
      <c r="F32" s="20" t="s">
        <v>26</v>
      </c>
      <c r="G32" s="17">
        <v>1</v>
      </c>
    </row>
    <row r="33" s="1" customFormat="1" ht="15.2" customHeight="1" spans="1:7">
      <c r="A33" s="17">
        <v>29</v>
      </c>
      <c r="B33" s="18"/>
      <c r="C33" s="19" t="s">
        <v>63</v>
      </c>
      <c r="D33" s="20" t="s">
        <v>64</v>
      </c>
      <c r="E33" s="19"/>
      <c r="F33" s="20" t="s">
        <v>26</v>
      </c>
      <c r="G33" s="17">
        <v>1</v>
      </c>
    </row>
    <row r="34" s="1" customFormat="1" ht="15.2" customHeight="1" spans="1:7">
      <c r="A34" s="17">
        <v>30</v>
      </c>
      <c r="B34" s="18"/>
      <c r="C34" s="19" t="s">
        <v>65</v>
      </c>
      <c r="D34" s="20" t="s">
        <v>66</v>
      </c>
      <c r="E34" s="19"/>
      <c r="F34" s="20" t="s">
        <v>26</v>
      </c>
      <c r="G34" s="17">
        <v>1</v>
      </c>
    </row>
    <row r="35" s="1" customFormat="1" ht="13.5" customHeight="1" spans="1:7">
      <c r="A35" s="17">
        <v>31</v>
      </c>
      <c r="B35" s="14"/>
      <c r="C35" s="14" t="s">
        <v>67</v>
      </c>
      <c r="D35" s="13" t="s">
        <v>68</v>
      </c>
      <c r="E35" s="14"/>
      <c r="F35" s="20" t="s">
        <v>26</v>
      </c>
      <c r="G35" s="17">
        <v>2</v>
      </c>
    </row>
    <row r="36" s="1" customFormat="1" ht="13.5" customHeight="1" spans="1:7">
      <c r="A36" s="17">
        <v>32</v>
      </c>
      <c r="B36" s="14"/>
      <c r="C36" s="14" t="s">
        <v>69</v>
      </c>
      <c r="D36" s="13" t="s">
        <v>70</v>
      </c>
      <c r="E36" s="14"/>
      <c r="F36" s="20" t="s">
        <v>26</v>
      </c>
      <c r="G36" s="17">
        <v>1</v>
      </c>
    </row>
    <row r="37" s="1" customFormat="1" ht="13.5" customHeight="1" spans="1:7">
      <c r="A37" s="17">
        <v>33</v>
      </c>
      <c r="B37" s="14"/>
      <c r="C37" s="14" t="s">
        <v>71</v>
      </c>
      <c r="D37" s="13" t="s">
        <v>72</v>
      </c>
      <c r="E37" s="14"/>
      <c r="F37" s="20" t="s">
        <v>26</v>
      </c>
      <c r="G37" s="17">
        <v>1</v>
      </c>
    </row>
    <row r="38" s="1" customFormat="1" ht="13.5" customHeight="1" spans="1:7">
      <c r="A38" s="17">
        <v>34</v>
      </c>
      <c r="B38" s="14"/>
      <c r="C38" s="14" t="s">
        <v>73</v>
      </c>
      <c r="D38" s="13" t="s">
        <v>74</v>
      </c>
      <c r="E38" s="14"/>
      <c r="F38" s="20" t="s">
        <v>26</v>
      </c>
      <c r="G38" s="17">
        <v>1</v>
      </c>
    </row>
    <row r="39" s="1" customFormat="1" ht="13.5" customHeight="1" spans="1:7">
      <c r="A39" s="17">
        <v>35</v>
      </c>
      <c r="B39" s="14"/>
      <c r="C39" s="14" t="s">
        <v>75</v>
      </c>
      <c r="D39" s="13"/>
      <c r="E39" s="14"/>
      <c r="F39" s="20" t="s">
        <v>26</v>
      </c>
      <c r="G39" s="17">
        <v>1</v>
      </c>
    </row>
    <row r="40" s="1" customFormat="1" ht="13.5" customHeight="1" spans="1:7">
      <c r="A40" s="17">
        <v>36</v>
      </c>
      <c r="B40" s="14"/>
      <c r="C40" s="14" t="s">
        <v>76</v>
      </c>
      <c r="D40" s="21"/>
      <c r="E40" s="14"/>
      <c r="F40" s="20" t="s">
        <v>26</v>
      </c>
      <c r="G40" s="17">
        <v>1</v>
      </c>
    </row>
    <row r="41" s="1" customFormat="1" ht="13.5" customHeight="1" spans="1:7">
      <c r="A41" s="17">
        <v>37</v>
      </c>
      <c r="B41" s="14"/>
      <c r="C41" s="14" t="s">
        <v>77</v>
      </c>
      <c r="D41" s="13" t="s">
        <v>78</v>
      </c>
      <c r="E41" s="14"/>
      <c r="F41" s="16" t="s">
        <v>26</v>
      </c>
      <c r="G41" s="17">
        <v>1</v>
      </c>
    </row>
    <row r="42" s="1" customFormat="1" ht="13.5" customHeight="1" spans="1:7">
      <c r="A42" s="17">
        <v>38</v>
      </c>
      <c r="B42" s="14"/>
      <c r="C42" s="14" t="s">
        <v>77</v>
      </c>
      <c r="D42" s="13" t="s">
        <v>78</v>
      </c>
      <c r="E42" s="14"/>
      <c r="F42" s="16" t="s">
        <v>26</v>
      </c>
      <c r="G42" s="17">
        <v>1</v>
      </c>
    </row>
    <row r="43" s="1" customFormat="1" ht="13.5" customHeight="1" spans="1:7">
      <c r="A43" s="17">
        <v>39</v>
      </c>
      <c r="B43" s="14"/>
      <c r="C43" s="14" t="s">
        <v>79</v>
      </c>
      <c r="D43" s="13" t="s">
        <v>80</v>
      </c>
      <c r="E43" s="14"/>
      <c r="F43" s="16" t="s">
        <v>26</v>
      </c>
      <c r="G43" s="17">
        <v>1</v>
      </c>
    </row>
    <row r="44" s="1" customFormat="1" ht="13.5" customHeight="1" spans="1:7">
      <c r="A44" s="17">
        <v>40</v>
      </c>
      <c r="B44" s="14"/>
      <c r="C44" s="14" t="s">
        <v>79</v>
      </c>
      <c r="D44" s="13" t="s">
        <v>80</v>
      </c>
      <c r="E44" s="14"/>
      <c r="F44" s="16" t="s">
        <v>26</v>
      </c>
      <c r="G44" s="17">
        <v>1</v>
      </c>
    </row>
    <row r="45" s="1" customFormat="1" ht="13.5" customHeight="1" spans="1:7">
      <c r="A45" s="17">
        <v>41</v>
      </c>
      <c r="B45" s="14"/>
      <c r="C45" s="14" t="s">
        <v>81</v>
      </c>
      <c r="D45" s="13" t="s">
        <v>82</v>
      </c>
      <c r="E45" s="14"/>
      <c r="F45" s="16" t="s">
        <v>26</v>
      </c>
      <c r="G45" s="17">
        <v>1</v>
      </c>
    </row>
    <row r="46" s="1" customFormat="1" ht="13.5" customHeight="1" spans="1:7">
      <c r="A46" s="17">
        <v>42</v>
      </c>
      <c r="B46" s="14"/>
      <c r="C46" s="14" t="s">
        <v>83</v>
      </c>
      <c r="D46" s="13" t="s">
        <v>84</v>
      </c>
      <c r="E46" s="14"/>
      <c r="F46" s="16" t="s">
        <v>26</v>
      </c>
      <c r="G46" s="17">
        <v>1</v>
      </c>
    </row>
    <row r="47" s="1" customFormat="1" ht="13.5" customHeight="1" spans="1:7">
      <c r="A47" s="17">
        <v>43</v>
      </c>
      <c r="B47" s="14"/>
      <c r="C47" s="14" t="s">
        <v>85</v>
      </c>
      <c r="D47" s="13" t="s">
        <v>86</v>
      </c>
      <c r="E47" s="14"/>
      <c r="F47" s="16" t="s">
        <v>26</v>
      </c>
      <c r="G47" s="17">
        <v>1</v>
      </c>
    </row>
    <row r="48" s="1" customFormat="1" ht="13.5" customHeight="1" spans="1:7">
      <c r="A48" s="17">
        <v>44</v>
      </c>
      <c r="B48" s="14"/>
      <c r="C48" s="14" t="s">
        <v>87</v>
      </c>
      <c r="D48" s="13" t="s">
        <v>88</v>
      </c>
      <c r="E48" s="14"/>
      <c r="F48" s="16" t="s">
        <v>26</v>
      </c>
      <c r="G48" s="17">
        <v>1</v>
      </c>
    </row>
    <row r="49" s="1" customFormat="1" ht="13.5" customHeight="1" spans="1:7">
      <c r="A49" s="17">
        <v>45</v>
      </c>
      <c r="B49" s="14"/>
      <c r="C49" s="14" t="s">
        <v>87</v>
      </c>
      <c r="D49" s="13" t="s">
        <v>89</v>
      </c>
      <c r="E49" s="14"/>
      <c r="F49" s="16" t="s">
        <v>26</v>
      </c>
      <c r="G49" s="17">
        <v>1</v>
      </c>
    </row>
    <row r="50" s="1" customFormat="1" ht="13.5" customHeight="1" spans="1:7">
      <c r="A50" s="17">
        <v>46</v>
      </c>
      <c r="B50" s="14"/>
      <c r="C50" s="14" t="s">
        <v>90</v>
      </c>
      <c r="D50" s="13" t="s">
        <v>91</v>
      </c>
      <c r="E50" s="14"/>
      <c r="F50" s="16" t="s">
        <v>26</v>
      </c>
      <c r="G50" s="17">
        <v>1</v>
      </c>
    </row>
    <row r="51" s="1" customFormat="1" hidden="1" customHeight="1" spans="1:7">
      <c r="A51" s="13"/>
      <c r="B51" s="14"/>
      <c r="C51" s="14"/>
      <c r="D51" s="13"/>
      <c r="E51" s="14"/>
      <c r="F51" s="13"/>
      <c r="G51" s="17"/>
    </row>
    <row r="52" s="1" customFormat="1" hidden="1" customHeight="1" spans="1:7">
      <c r="A52" s="13"/>
      <c r="B52" s="14"/>
      <c r="C52" s="14"/>
      <c r="D52" s="13"/>
      <c r="E52" s="14"/>
      <c r="F52" s="13"/>
      <c r="G52" s="17"/>
    </row>
    <row r="53" s="1" customFormat="1" hidden="1" customHeight="1" spans="1:7">
      <c r="A53" s="13"/>
      <c r="B53" s="14"/>
      <c r="C53" s="14"/>
      <c r="D53" s="13"/>
      <c r="E53" s="14"/>
      <c r="F53" s="13"/>
      <c r="G53" s="17"/>
    </row>
    <row r="54" s="1" customFormat="1" hidden="1" customHeight="1" spans="1:7">
      <c r="A54" s="13"/>
      <c r="B54" s="14"/>
      <c r="C54" s="14"/>
      <c r="D54" s="13"/>
      <c r="E54" s="14"/>
      <c r="F54" s="13"/>
      <c r="G54" s="17"/>
    </row>
    <row r="55" s="1" customFormat="1" hidden="1" customHeight="1" spans="1:7">
      <c r="A55" s="13"/>
      <c r="B55" s="14"/>
      <c r="C55" s="14"/>
      <c r="D55" s="13"/>
      <c r="E55" s="14"/>
      <c r="F55" s="13"/>
      <c r="G55" s="17"/>
    </row>
    <row r="56" s="1" customFormat="1" hidden="1" customHeight="1" spans="1:7">
      <c r="A56" s="13"/>
      <c r="B56" s="14"/>
      <c r="C56" s="14"/>
      <c r="D56" s="13"/>
      <c r="E56" s="14"/>
      <c r="F56" s="13"/>
      <c r="G56" s="17"/>
    </row>
    <row r="57" s="1" customFormat="1" hidden="1" customHeight="1" spans="1:7">
      <c r="A57" s="13"/>
      <c r="B57" s="14"/>
      <c r="C57" s="14"/>
      <c r="D57" s="13"/>
      <c r="E57" s="14"/>
      <c r="F57" s="13"/>
      <c r="G57" s="17"/>
    </row>
    <row r="58" s="1" customFormat="1" hidden="1" customHeight="1" spans="1:7">
      <c r="A58" s="13"/>
      <c r="B58" s="14"/>
      <c r="C58" s="14"/>
      <c r="D58" s="13"/>
      <c r="E58" s="14"/>
      <c r="F58" s="13"/>
      <c r="G58" s="17"/>
    </row>
    <row r="59" s="1" customFormat="1" hidden="1" customHeight="1" spans="1:7">
      <c r="A59" s="13"/>
      <c r="B59" s="14"/>
      <c r="C59" s="14"/>
      <c r="D59" s="13"/>
      <c r="E59" s="14"/>
      <c r="F59" s="13"/>
      <c r="G59" s="17"/>
    </row>
    <row r="60" s="1" customFormat="1" hidden="1" customHeight="1" spans="1:7">
      <c r="A60" s="13"/>
      <c r="B60" s="14"/>
      <c r="C60" s="14"/>
      <c r="D60" s="13"/>
      <c r="E60" s="14"/>
      <c r="F60" s="13"/>
      <c r="G60" s="17"/>
    </row>
    <row r="61" s="1" customFormat="1" hidden="1" customHeight="1" spans="1:7">
      <c r="A61" s="13"/>
      <c r="B61" s="14"/>
      <c r="C61" s="14"/>
      <c r="D61" s="13"/>
      <c r="E61" s="14"/>
      <c r="F61" s="13"/>
      <c r="G61" s="17"/>
    </row>
    <row r="62" s="1" customFormat="1" hidden="1" customHeight="1" spans="1:7">
      <c r="A62" s="13"/>
      <c r="B62" s="14"/>
      <c r="C62" s="14"/>
      <c r="D62" s="13"/>
      <c r="E62" s="14"/>
      <c r="F62" s="13"/>
      <c r="G62" s="17"/>
    </row>
    <row r="63" s="1" customFormat="1" hidden="1" customHeight="1" spans="1:7">
      <c r="A63" s="13"/>
      <c r="B63" s="14"/>
      <c r="C63" s="14"/>
      <c r="D63" s="13"/>
      <c r="E63" s="14"/>
      <c r="F63" s="13"/>
      <c r="G63" s="17"/>
    </row>
    <row r="64" s="1" customFormat="1" hidden="1" customHeight="1" spans="1:7">
      <c r="A64" s="13"/>
      <c r="B64" s="14"/>
      <c r="C64" s="14"/>
      <c r="D64" s="13"/>
      <c r="E64" s="14"/>
      <c r="F64" s="13"/>
      <c r="G64" s="17"/>
    </row>
    <row r="65" s="1" customFormat="1" hidden="1" customHeight="1" spans="1:7">
      <c r="A65" s="13"/>
      <c r="B65" s="14"/>
      <c r="C65" s="14"/>
      <c r="D65" s="13"/>
      <c r="E65" s="14"/>
      <c r="F65" s="13"/>
      <c r="G65" s="17"/>
    </row>
    <row r="66" s="1" customFormat="1" hidden="1" customHeight="1" spans="1:7">
      <c r="A66" s="13"/>
      <c r="B66" s="14"/>
      <c r="C66" s="14"/>
      <c r="D66" s="13"/>
      <c r="E66" s="14"/>
      <c r="F66" s="13"/>
      <c r="G66" s="17"/>
    </row>
    <row r="67" s="1" customFormat="1" hidden="1" customHeight="1" spans="1:7">
      <c r="A67" s="13"/>
      <c r="B67" s="14"/>
      <c r="C67" s="14"/>
      <c r="D67" s="13"/>
      <c r="E67" s="14"/>
      <c r="F67" s="13"/>
      <c r="G67" s="17"/>
    </row>
    <row r="68" s="1" customFormat="1" hidden="1" customHeight="1" spans="1:7">
      <c r="A68" s="13"/>
      <c r="B68" s="14"/>
      <c r="C68" s="14"/>
      <c r="D68" s="13"/>
      <c r="E68" s="14"/>
      <c r="F68" s="13"/>
      <c r="G68" s="17"/>
    </row>
    <row r="69" s="1" customFormat="1" hidden="1" customHeight="1" spans="1:7">
      <c r="A69" s="13"/>
      <c r="B69" s="14"/>
      <c r="C69" s="14"/>
      <c r="D69" s="13"/>
      <c r="E69" s="14"/>
      <c r="F69" s="13"/>
      <c r="G69" s="17"/>
    </row>
    <row r="70" s="1" customFormat="1" hidden="1" customHeight="1" spans="1:7">
      <c r="A70" s="13"/>
      <c r="B70" s="14"/>
      <c r="C70" s="14"/>
      <c r="D70" s="13"/>
      <c r="E70" s="14"/>
      <c r="F70" s="13"/>
      <c r="G70" s="17"/>
    </row>
    <row r="71" s="1" customFormat="1" hidden="1" customHeight="1" spans="1:7">
      <c r="A71" s="13"/>
      <c r="B71" s="14"/>
      <c r="C71" s="14"/>
      <c r="D71" s="13"/>
      <c r="E71" s="14"/>
      <c r="F71" s="13"/>
      <c r="G71" s="17"/>
    </row>
    <row r="72" s="1" customFormat="1" hidden="1" customHeight="1" spans="1:7">
      <c r="A72" s="13"/>
      <c r="B72" s="14"/>
      <c r="C72" s="14"/>
      <c r="D72" s="13"/>
      <c r="E72" s="14"/>
      <c r="F72" s="13"/>
      <c r="G72" s="17"/>
    </row>
    <row r="73" s="1" customFormat="1" hidden="1" customHeight="1" spans="1:7">
      <c r="A73" s="13"/>
      <c r="B73" s="14"/>
      <c r="C73" s="14"/>
      <c r="D73" s="13"/>
      <c r="E73" s="14"/>
      <c r="F73" s="13"/>
      <c r="G73" s="17"/>
    </row>
    <row r="74" s="1" customFormat="1" hidden="1" customHeight="1" spans="1:7">
      <c r="A74" s="13"/>
      <c r="B74" s="14"/>
      <c r="C74" s="14"/>
      <c r="D74" s="13"/>
      <c r="E74" s="14"/>
      <c r="F74" s="13"/>
      <c r="G74" s="17"/>
    </row>
    <row r="75" s="1" customFormat="1" hidden="1" customHeight="1" spans="1:7">
      <c r="A75" s="13"/>
      <c r="B75" s="14"/>
      <c r="C75" s="14"/>
      <c r="D75" s="13"/>
      <c r="E75" s="14"/>
      <c r="F75" s="13"/>
      <c r="G75" s="17"/>
    </row>
    <row r="76" s="1" customFormat="1" hidden="1" customHeight="1" spans="1:7">
      <c r="A76" s="22" t="s">
        <v>92</v>
      </c>
      <c r="B76" s="23"/>
      <c r="C76" s="23"/>
      <c r="D76" s="23"/>
      <c r="E76" s="23"/>
      <c r="F76" s="24"/>
      <c r="G76" s="25">
        <f>SUM(G51:G75)</f>
        <v>0</v>
      </c>
    </row>
    <row r="77" customHeight="1" spans="7:7">
      <c r="G77" s="26"/>
    </row>
    <row r="79" s="1" customFormat="1" ht="23.25" customHeight="1" spans="1:7">
      <c r="A79" s="9" t="s">
        <v>93</v>
      </c>
      <c r="B79" s="9"/>
      <c r="C79" s="9"/>
      <c r="D79" s="9"/>
      <c r="E79" s="9"/>
      <c r="F79" s="9"/>
      <c r="G79" s="9"/>
    </row>
    <row r="80" s="1" customFormat="1" customHeight="1" spans="1:7">
      <c r="A80" s="10" t="s">
        <v>7</v>
      </c>
      <c r="B80" s="10" t="s">
        <v>94</v>
      </c>
      <c r="C80" s="11" t="s">
        <v>95</v>
      </c>
      <c r="D80" s="11" t="s">
        <v>23</v>
      </c>
      <c r="E80" s="11" t="s">
        <v>10</v>
      </c>
      <c r="F80" s="11" t="s">
        <v>24</v>
      </c>
      <c r="G80" s="11" t="s">
        <v>96</v>
      </c>
    </row>
    <row r="81" s="1" customFormat="1" ht="15.2" customHeight="1" spans="1:7">
      <c r="A81" s="12"/>
      <c r="B81" s="12"/>
      <c r="C81" s="12"/>
      <c r="D81" s="12"/>
      <c r="E81" s="12"/>
      <c r="F81" s="12"/>
      <c r="G81" s="12"/>
    </row>
    <row r="82" s="1" customFormat="1" ht="13.5" customHeight="1" spans="1:7">
      <c r="A82" s="27">
        <v>1</v>
      </c>
      <c r="B82" s="27"/>
      <c r="C82" s="28" t="s">
        <v>97</v>
      </c>
      <c r="D82" s="28"/>
      <c r="E82" s="29" t="s">
        <v>1</v>
      </c>
      <c r="F82" s="30">
        <v>1</v>
      </c>
      <c r="G82" s="31">
        <v>40878</v>
      </c>
    </row>
    <row r="83" s="1" customFormat="1" ht="13.5" customHeight="1" spans="1:7">
      <c r="A83" s="27">
        <v>2</v>
      </c>
      <c r="B83" s="29" t="s">
        <v>98</v>
      </c>
      <c r="C83" s="32" t="s">
        <v>99</v>
      </c>
      <c r="D83" s="32"/>
      <c r="E83" s="29" t="s">
        <v>1</v>
      </c>
      <c r="F83" s="30">
        <v>1</v>
      </c>
      <c r="G83" s="31">
        <v>41033</v>
      </c>
    </row>
    <row r="84" s="1" customFormat="1" ht="13.5" customHeight="1" spans="1:7">
      <c r="A84" s="27">
        <v>3</v>
      </c>
      <c r="B84" s="30"/>
      <c r="C84" s="32" t="s">
        <v>100</v>
      </c>
      <c r="D84" s="32"/>
      <c r="E84" s="29" t="s">
        <v>1</v>
      </c>
      <c r="F84" s="30">
        <v>1</v>
      </c>
      <c r="G84" s="31">
        <v>41183</v>
      </c>
    </row>
    <row r="87" s="1" customFormat="1" ht="23.25" customHeight="1" spans="1:7">
      <c r="A87" s="9" t="s">
        <v>101</v>
      </c>
      <c r="B87" s="9"/>
      <c r="C87" s="9"/>
      <c r="D87" s="9"/>
      <c r="E87" s="9"/>
      <c r="F87" s="9"/>
      <c r="G87" s="9"/>
    </row>
    <row r="88" s="1" customFormat="1" customHeight="1" spans="1:7">
      <c r="A88" s="10" t="s">
        <v>7</v>
      </c>
      <c r="B88" s="11" t="s">
        <v>102</v>
      </c>
      <c r="C88" s="11" t="s">
        <v>22</v>
      </c>
      <c r="D88" s="11" t="s">
        <v>9</v>
      </c>
      <c r="E88" s="11" t="s">
        <v>23</v>
      </c>
      <c r="F88" s="11" t="s">
        <v>10</v>
      </c>
      <c r="G88" s="11" t="s">
        <v>24</v>
      </c>
    </row>
    <row r="89" s="1" customFormat="1" ht="15.2" customHeight="1" spans="1:7">
      <c r="A89" s="12"/>
      <c r="B89" s="12"/>
      <c r="C89" s="12"/>
      <c r="D89" s="12"/>
      <c r="E89" s="12"/>
      <c r="F89" s="12"/>
      <c r="G89" s="12"/>
    </row>
    <row r="90" s="1" customFormat="1" ht="15.2" customHeight="1" spans="1:7">
      <c r="A90" s="33">
        <v>1</v>
      </c>
      <c r="B90" s="33"/>
      <c r="C90" s="34" t="s">
        <v>103</v>
      </c>
      <c r="D90" s="34"/>
      <c r="E90" s="34"/>
      <c r="F90" s="35" t="s">
        <v>104</v>
      </c>
      <c r="G90" s="33">
        <v>1</v>
      </c>
    </row>
    <row r="91" s="1" customFormat="1" ht="15.2" customHeight="1" spans="1:7">
      <c r="A91" s="17">
        <v>2</v>
      </c>
      <c r="B91" s="17"/>
      <c r="C91" s="19" t="s">
        <v>105</v>
      </c>
      <c r="D91" s="19"/>
      <c r="E91" s="19"/>
      <c r="F91" s="20" t="s">
        <v>104</v>
      </c>
      <c r="G91" s="17">
        <v>1</v>
      </c>
    </row>
    <row r="92" s="1" customFormat="1" ht="15.2" customHeight="1" spans="1:7">
      <c r="A92" s="33">
        <v>3</v>
      </c>
      <c r="B92" s="17"/>
      <c r="C92" s="19" t="s">
        <v>105</v>
      </c>
      <c r="D92" s="19"/>
      <c r="E92" s="19"/>
      <c r="F92" s="20" t="s">
        <v>104</v>
      </c>
      <c r="G92" s="17">
        <v>1</v>
      </c>
    </row>
    <row r="93" s="1" customFormat="1" ht="15.2" customHeight="1" spans="1:7">
      <c r="A93" s="17">
        <v>4</v>
      </c>
      <c r="B93" s="17"/>
      <c r="C93" s="19" t="s">
        <v>106</v>
      </c>
      <c r="D93" s="19"/>
      <c r="E93" s="19"/>
      <c r="F93" s="20" t="s">
        <v>104</v>
      </c>
      <c r="G93" s="17">
        <v>1</v>
      </c>
    </row>
    <row r="94" s="1" customFormat="1" ht="15.2" customHeight="1" spans="1:7">
      <c r="A94" s="33">
        <v>5</v>
      </c>
      <c r="B94" s="17"/>
      <c r="C94" s="19" t="s">
        <v>107</v>
      </c>
      <c r="D94" s="19"/>
      <c r="E94" s="19"/>
      <c r="F94" s="20" t="s">
        <v>104</v>
      </c>
      <c r="G94" s="17">
        <v>1</v>
      </c>
    </row>
    <row r="95" s="1" customFormat="1" ht="15.2" customHeight="1" spans="1:7">
      <c r="A95" s="17">
        <v>6</v>
      </c>
      <c r="B95" s="17"/>
      <c r="C95" s="19" t="s">
        <v>107</v>
      </c>
      <c r="D95" s="19"/>
      <c r="E95" s="19"/>
      <c r="F95" s="20" t="s">
        <v>104</v>
      </c>
      <c r="G95" s="17">
        <v>1</v>
      </c>
    </row>
    <row r="96" s="1" customFormat="1" ht="15.2" customHeight="1" spans="1:7">
      <c r="A96" s="33">
        <v>7</v>
      </c>
      <c r="B96" s="17"/>
      <c r="C96" s="19" t="s">
        <v>108</v>
      </c>
      <c r="D96" s="19"/>
      <c r="E96" s="19"/>
      <c r="F96" s="20" t="s">
        <v>104</v>
      </c>
      <c r="G96" s="17">
        <v>1</v>
      </c>
    </row>
    <row r="97" s="1" customFormat="1" ht="15.2" customHeight="1" spans="1:7">
      <c r="A97" s="17">
        <v>8</v>
      </c>
      <c r="B97" s="17"/>
      <c r="C97" s="19" t="s">
        <v>108</v>
      </c>
      <c r="D97" s="19"/>
      <c r="E97" s="19"/>
      <c r="F97" s="20" t="s">
        <v>104</v>
      </c>
      <c r="G97" s="17">
        <v>1</v>
      </c>
    </row>
    <row r="98" s="1" customFormat="1" ht="15.2" customHeight="1" spans="1:7">
      <c r="A98" s="33">
        <v>9</v>
      </c>
      <c r="B98" s="17"/>
      <c r="C98" s="19" t="s">
        <v>108</v>
      </c>
      <c r="D98" s="19"/>
      <c r="E98" s="19"/>
      <c r="F98" s="20" t="s">
        <v>104</v>
      </c>
      <c r="G98" s="17">
        <v>1</v>
      </c>
    </row>
    <row r="99" s="1" customFormat="1" ht="15.2" customHeight="1" spans="1:7">
      <c r="A99" s="17">
        <v>10</v>
      </c>
      <c r="B99" s="17"/>
      <c r="C99" s="19" t="s">
        <v>109</v>
      </c>
      <c r="D99" s="19"/>
      <c r="E99" s="19"/>
      <c r="F99" s="20" t="s">
        <v>104</v>
      </c>
      <c r="G99" s="17">
        <v>1</v>
      </c>
    </row>
    <row r="100" s="1" customFormat="1" ht="15.2" customHeight="1" spans="1:7">
      <c r="A100" s="33">
        <v>11</v>
      </c>
      <c r="B100" s="17"/>
      <c r="C100" s="19" t="s">
        <v>110</v>
      </c>
      <c r="D100" s="19"/>
      <c r="E100" s="19"/>
      <c r="F100" s="20" t="s">
        <v>104</v>
      </c>
      <c r="G100" s="17">
        <v>1</v>
      </c>
    </row>
    <row r="101" s="1" customFormat="1" ht="15.2" customHeight="1" spans="1:7">
      <c r="A101" s="17">
        <v>12</v>
      </c>
      <c r="B101" s="17"/>
      <c r="C101" s="19" t="s">
        <v>111</v>
      </c>
      <c r="D101" s="19"/>
      <c r="E101" s="19"/>
      <c r="F101" s="20" t="s">
        <v>104</v>
      </c>
      <c r="G101" s="17">
        <v>1</v>
      </c>
    </row>
    <row r="102" s="1" customFormat="1" ht="15.2" customHeight="1" spans="1:7">
      <c r="A102" s="33">
        <v>13</v>
      </c>
      <c r="B102" s="17"/>
      <c r="C102" s="19" t="s">
        <v>112</v>
      </c>
      <c r="D102" s="19"/>
      <c r="E102" s="19"/>
      <c r="F102" s="20" t="s">
        <v>104</v>
      </c>
      <c r="G102" s="17">
        <v>1</v>
      </c>
    </row>
    <row r="103" s="1" customFormat="1" ht="15.2" customHeight="1" spans="1:7">
      <c r="A103" s="17">
        <v>14</v>
      </c>
      <c r="B103" s="17"/>
      <c r="C103" s="19" t="s">
        <v>113</v>
      </c>
      <c r="D103" s="19"/>
      <c r="E103" s="19"/>
      <c r="F103" s="20" t="s">
        <v>104</v>
      </c>
      <c r="G103" s="17">
        <v>1</v>
      </c>
    </row>
    <row r="104" s="1" customFormat="1" ht="15.2" customHeight="1" spans="1:7">
      <c r="A104" s="33">
        <v>15</v>
      </c>
      <c r="B104" s="17"/>
      <c r="C104" s="19" t="s">
        <v>114</v>
      </c>
      <c r="D104" s="19"/>
      <c r="E104" s="19"/>
      <c r="F104" s="20" t="s">
        <v>104</v>
      </c>
      <c r="G104" s="17">
        <v>1</v>
      </c>
    </row>
    <row r="105" s="1" customFormat="1" ht="15.2" customHeight="1" spans="1:7">
      <c r="A105" s="17">
        <v>16</v>
      </c>
      <c r="B105" s="17"/>
      <c r="C105" s="19" t="s">
        <v>115</v>
      </c>
      <c r="D105" s="19"/>
      <c r="E105" s="19"/>
      <c r="F105" s="20" t="s">
        <v>104</v>
      </c>
      <c r="G105" s="17">
        <v>1</v>
      </c>
    </row>
    <row r="106" s="1" customFormat="1" ht="15.2" customHeight="1" spans="1:7">
      <c r="A106" s="33">
        <v>17</v>
      </c>
      <c r="B106" s="17"/>
      <c r="C106" s="19" t="s">
        <v>115</v>
      </c>
      <c r="D106" s="19"/>
      <c r="E106" s="19"/>
      <c r="F106" s="20" t="s">
        <v>104</v>
      </c>
      <c r="G106" s="17">
        <v>1</v>
      </c>
    </row>
    <row r="107" s="1" customFormat="1" ht="15.2" customHeight="1" spans="1:7">
      <c r="A107" s="17">
        <v>18</v>
      </c>
      <c r="B107" s="17"/>
      <c r="C107" s="19" t="s">
        <v>116</v>
      </c>
      <c r="D107" s="19"/>
      <c r="E107" s="19"/>
      <c r="F107" s="20" t="s">
        <v>104</v>
      </c>
      <c r="G107" s="17">
        <v>1</v>
      </c>
    </row>
    <row r="108" s="1" customFormat="1" ht="15.2" customHeight="1" spans="1:7">
      <c r="A108" s="33">
        <v>19</v>
      </c>
      <c r="B108" s="17"/>
      <c r="C108" s="19" t="s">
        <v>117</v>
      </c>
      <c r="D108" s="19"/>
      <c r="E108" s="19"/>
      <c r="F108" s="20" t="s">
        <v>104</v>
      </c>
      <c r="G108" s="17">
        <v>1</v>
      </c>
    </row>
    <row r="109" s="1" customFormat="1" ht="15.2" customHeight="1" spans="1:7">
      <c r="A109" s="17">
        <v>20</v>
      </c>
      <c r="B109" s="17"/>
      <c r="C109" s="19" t="s">
        <v>118</v>
      </c>
      <c r="D109" s="19"/>
      <c r="E109" s="19"/>
      <c r="F109" s="20" t="s">
        <v>104</v>
      </c>
      <c r="G109" s="17">
        <v>1</v>
      </c>
    </row>
    <row r="110" s="1" customFormat="1" ht="15.2" customHeight="1" spans="1:7">
      <c r="A110" s="33">
        <v>21</v>
      </c>
      <c r="B110" s="17"/>
      <c r="C110" s="19" t="s">
        <v>119</v>
      </c>
      <c r="D110" s="19"/>
      <c r="E110" s="19"/>
      <c r="F110" s="20" t="s">
        <v>104</v>
      </c>
      <c r="G110" s="17">
        <v>1</v>
      </c>
    </row>
    <row r="111" s="1" customFormat="1" ht="15.2" customHeight="1" spans="1:7">
      <c r="A111" s="17">
        <v>22</v>
      </c>
      <c r="B111" s="17"/>
      <c r="C111" s="19" t="s">
        <v>120</v>
      </c>
      <c r="D111" s="19"/>
      <c r="E111" s="19"/>
      <c r="F111" s="20" t="s">
        <v>104</v>
      </c>
      <c r="G111" s="17">
        <v>1</v>
      </c>
    </row>
    <row r="112" s="1" customFormat="1" ht="15.2" customHeight="1" spans="1:7">
      <c r="A112" s="33">
        <v>23</v>
      </c>
      <c r="B112" s="17"/>
      <c r="C112" s="19" t="s">
        <v>105</v>
      </c>
      <c r="D112" s="19"/>
      <c r="E112" s="19"/>
      <c r="F112" s="20" t="s">
        <v>104</v>
      </c>
      <c r="G112" s="17">
        <v>1</v>
      </c>
    </row>
    <row r="113" s="1" customFormat="1" ht="15.2" customHeight="1" spans="1:7">
      <c r="A113" s="17">
        <v>24</v>
      </c>
      <c r="B113" s="17"/>
      <c r="C113" s="19" t="s">
        <v>120</v>
      </c>
      <c r="D113" s="19"/>
      <c r="E113" s="19"/>
      <c r="F113" s="20" t="s">
        <v>104</v>
      </c>
      <c r="G113" s="17">
        <v>1</v>
      </c>
    </row>
    <row r="114" s="1" customFormat="1" ht="15.2" customHeight="1" spans="1:7">
      <c r="A114" s="33">
        <v>25</v>
      </c>
      <c r="B114" s="17"/>
      <c r="C114" s="19" t="s">
        <v>120</v>
      </c>
      <c r="D114" s="19" t="s">
        <v>121</v>
      </c>
      <c r="E114" s="19"/>
      <c r="F114" s="20" t="s">
        <v>104</v>
      </c>
      <c r="G114" s="17">
        <v>1</v>
      </c>
    </row>
    <row r="115" s="1" customFormat="1" ht="13.5" customHeight="1" spans="1:7">
      <c r="A115" s="17">
        <v>26</v>
      </c>
      <c r="B115" s="33"/>
      <c r="C115" s="36" t="s">
        <v>120</v>
      </c>
      <c r="D115" s="36" t="s">
        <v>122</v>
      </c>
      <c r="E115" s="36"/>
      <c r="F115" s="33" t="s">
        <v>104</v>
      </c>
      <c r="G115" s="33">
        <v>1</v>
      </c>
    </row>
    <row r="116" s="1" customFormat="1" ht="13.5" customHeight="1" spans="1:7">
      <c r="A116" s="33">
        <v>27</v>
      </c>
      <c r="B116" s="33"/>
      <c r="C116" s="36" t="s">
        <v>120</v>
      </c>
      <c r="D116" s="36" t="s">
        <v>123</v>
      </c>
      <c r="E116" s="36"/>
      <c r="F116" s="33" t="s">
        <v>104</v>
      </c>
      <c r="G116" s="33">
        <v>1</v>
      </c>
    </row>
    <row r="117" s="1" customFormat="1" ht="13.5" customHeight="1" spans="1:7">
      <c r="A117" s="17">
        <v>28</v>
      </c>
      <c r="B117" s="33"/>
      <c r="C117" s="36" t="s">
        <v>120</v>
      </c>
      <c r="D117" s="36" t="s">
        <v>123</v>
      </c>
      <c r="E117" s="36"/>
      <c r="F117" s="33" t="s">
        <v>104</v>
      </c>
      <c r="G117" s="33">
        <v>1</v>
      </c>
    </row>
    <row r="118" s="1" customFormat="1" ht="13.5" customHeight="1" spans="1:7">
      <c r="A118" s="33">
        <v>29</v>
      </c>
      <c r="B118" s="33"/>
      <c r="C118" s="36" t="s">
        <v>124</v>
      </c>
      <c r="D118" s="36"/>
      <c r="E118" s="36"/>
      <c r="F118" s="33" t="s">
        <v>104</v>
      </c>
      <c r="G118" s="33">
        <v>1</v>
      </c>
    </row>
    <row r="121" s="1" customFormat="1" ht="23.25" customHeight="1" spans="1:7">
      <c r="A121" s="9" t="str">
        <f>IF([1]cs!H135="","在建工程—设备安装工程评估明细表","在建工程—设备安装工程评估申报表")</f>
        <v>在建工程—设备安装工程评估明细表</v>
      </c>
      <c r="B121" s="9"/>
      <c r="C121" s="9"/>
      <c r="D121" s="9"/>
      <c r="E121" s="9"/>
      <c r="F121" s="9"/>
      <c r="G121" s="9"/>
    </row>
    <row r="122" s="1" customFormat="1" customHeight="1" spans="1:7">
      <c r="A122" s="10" t="s">
        <v>7</v>
      </c>
      <c r="B122" s="10" t="s">
        <v>8</v>
      </c>
      <c r="C122" s="37" t="s">
        <v>9</v>
      </c>
      <c r="D122" s="37" t="s">
        <v>24</v>
      </c>
      <c r="E122" s="11" t="s">
        <v>10</v>
      </c>
      <c r="F122" s="11" t="s">
        <v>125</v>
      </c>
      <c r="G122" s="11" t="s">
        <v>11</v>
      </c>
    </row>
    <row r="123" s="1" customFormat="1" ht="15.2" customHeight="1" spans="1:7">
      <c r="A123" s="12"/>
      <c r="B123" s="12"/>
      <c r="C123" s="38"/>
      <c r="D123" s="38"/>
      <c r="E123" s="12"/>
      <c r="F123" s="12"/>
      <c r="G123" s="12"/>
    </row>
    <row r="124" s="1" customFormat="1" ht="15.2" customHeight="1" spans="1:7">
      <c r="A124" s="13">
        <v>1</v>
      </c>
      <c r="B124" s="15" t="s">
        <v>126</v>
      </c>
      <c r="C124" s="15" t="s">
        <v>127</v>
      </c>
      <c r="D124" s="14">
        <v>2</v>
      </c>
      <c r="E124" s="15" t="s">
        <v>26</v>
      </c>
      <c r="F124" s="39"/>
      <c r="G124" s="39" t="s">
        <v>128</v>
      </c>
    </row>
    <row r="125" s="1" customFormat="1" ht="15.2" customHeight="1" spans="1:7">
      <c r="A125" s="13">
        <v>2</v>
      </c>
      <c r="B125" s="32" t="s">
        <v>126</v>
      </c>
      <c r="C125" s="32" t="s">
        <v>129</v>
      </c>
      <c r="D125" s="40">
        <v>2</v>
      </c>
      <c r="E125" s="32" t="s">
        <v>26</v>
      </c>
      <c r="F125" s="31"/>
      <c r="G125" s="31" t="s">
        <v>130</v>
      </c>
    </row>
    <row r="126" s="1" customFormat="1" ht="15.2" customHeight="1" spans="1:7">
      <c r="A126" s="13">
        <v>3</v>
      </c>
      <c r="B126" s="32" t="s">
        <v>131</v>
      </c>
      <c r="C126" s="32" t="s">
        <v>132</v>
      </c>
      <c r="D126" s="40">
        <v>1</v>
      </c>
      <c r="E126" s="32" t="s">
        <v>26</v>
      </c>
      <c r="F126" s="31"/>
      <c r="G126" s="31" t="s">
        <v>130</v>
      </c>
    </row>
    <row r="127" s="1" customFormat="1" ht="15.2" customHeight="1" spans="1:7">
      <c r="A127" s="13">
        <v>4</v>
      </c>
      <c r="B127" s="32" t="s">
        <v>133</v>
      </c>
      <c r="C127" s="32" t="s">
        <v>132</v>
      </c>
      <c r="D127" s="40">
        <v>1</v>
      </c>
      <c r="E127" s="32" t="s">
        <v>26</v>
      </c>
      <c r="F127" s="31"/>
      <c r="G127" s="31" t="s">
        <v>130</v>
      </c>
    </row>
    <row r="128" s="1" customFormat="1" ht="15.2" customHeight="1" spans="1:7">
      <c r="A128" s="13">
        <v>5</v>
      </c>
      <c r="B128" s="32" t="s">
        <v>134</v>
      </c>
      <c r="C128" s="32" t="s">
        <v>132</v>
      </c>
      <c r="D128" s="40">
        <v>1</v>
      </c>
      <c r="E128" s="32" t="s">
        <v>26</v>
      </c>
      <c r="F128" s="31"/>
      <c r="G128" s="31" t="s">
        <v>130</v>
      </c>
    </row>
    <row r="129" s="1" customFormat="1" ht="15.2" customHeight="1" spans="1:7">
      <c r="A129" s="13">
        <v>6</v>
      </c>
      <c r="B129" s="32" t="s">
        <v>135</v>
      </c>
      <c r="C129" s="32" t="s">
        <v>132</v>
      </c>
      <c r="D129" s="40">
        <v>2</v>
      </c>
      <c r="E129" s="32" t="s">
        <v>26</v>
      </c>
      <c r="F129" s="31"/>
      <c r="G129" s="31" t="s">
        <v>130</v>
      </c>
    </row>
    <row r="130" s="2" customFormat="1" ht="15.2" customHeight="1" spans="1:7">
      <c r="A130" s="13">
        <v>7</v>
      </c>
      <c r="B130" s="32" t="s">
        <v>56</v>
      </c>
      <c r="C130" s="32" t="s">
        <v>136</v>
      </c>
      <c r="D130" s="40">
        <v>1</v>
      </c>
      <c r="E130" s="32" t="s">
        <v>26</v>
      </c>
      <c r="F130" s="31"/>
      <c r="G130" s="31" t="s">
        <v>130</v>
      </c>
    </row>
    <row r="131" s="1" customFormat="1" ht="15.2" customHeight="1" spans="1:7">
      <c r="A131" s="13">
        <v>8</v>
      </c>
      <c r="B131" s="32" t="s">
        <v>137</v>
      </c>
      <c r="C131" s="32">
        <v>1710</v>
      </c>
      <c r="D131" s="40">
        <v>4</v>
      </c>
      <c r="E131" s="32" t="s">
        <v>26</v>
      </c>
      <c r="F131" s="31"/>
      <c r="G131" s="31" t="s">
        <v>138</v>
      </c>
    </row>
    <row r="132" s="1" customFormat="1" ht="15.2" customHeight="1" spans="1:7">
      <c r="A132" s="13">
        <v>9</v>
      </c>
      <c r="B132" s="32" t="s">
        <v>139</v>
      </c>
      <c r="C132" s="32" t="s">
        <v>140</v>
      </c>
      <c r="D132" s="40">
        <v>4</v>
      </c>
      <c r="E132" s="32" t="s">
        <v>26</v>
      </c>
      <c r="F132" s="31"/>
      <c r="G132" s="31" t="s">
        <v>138</v>
      </c>
    </row>
    <row r="133" s="1" customFormat="1" ht="15.2" customHeight="1" spans="1:7">
      <c r="A133" s="13">
        <v>10</v>
      </c>
      <c r="B133" s="32" t="s">
        <v>141</v>
      </c>
      <c r="C133" s="32" t="s">
        <v>142</v>
      </c>
      <c r="D133" s="40">
        <v>4</v>
      </c>
      <c r="E133" s="32" t="s">
        <v>26</v>
      </c>
      <c r="F133" s="31"/>
      <c r="G133" s="31" t="s">
        <v>138</v>
      </c>
    </row>
    <row r="134" s="1" customFormat="1" ht="15.2" customHeight="1" spans="1:7">
      <c r="A134" s="13">
        <v>11</v>
      </c>
      <c r="B134" s="19" t="s">
        <v>143</v>
      </c>
      <c r="C134" s="19" t="s">
        <v>144</v>
      </c>
      <c r="D134" s="18">
        <v>4</v>
      </c>
      <c r="E134" s="19" t="s">
        <v>26</v>
      </c>
      <c r="F134" s="39"/>
      <c r="G134" s="39" t="s">
        <v>145</v>
      </c>
    </row>
    <row r="135" s="1" customFormat="1" ht="15.2" customHeight="1" spans="1:7">
      <c r="A135" s="13">
        <v>12</v>
      </c>
      <c r="B135" s="19" t="s">
        <v>77</v>
      </c>
      <c r="C135" s="19" t="s">
        <v>146</v>
      </c>
      <c r="D135" s="18">
        <v>4</v>
      </c>
      <c r="E135" s="19" t="s">
        <v>26</v>
      </c>
      <c r="F135" s="39"/>
      <c r="G135" s="39" t="s">
        <v>145</v>
      </c>
    </row>
    <row r="136" s="1" customFormat="1" ht="15.2" customHeight="1" spans="1:7">
      <c r="A136" s="13">
        <v>13</v>
      </c>
      <c r="B136" s="19" t="s">
        <v>147</v>
      </c>
      <c r="C136" s="19"/>
      <c r="D136" s="18">
        <v>1</v>
      </c>
      <c r="E136" s="19" t="s">
        <v>26</v>
      </c>
      <c r="F136" s="39"/>
      <c r="G136" s="39" t="s">
        <v>128</v>
      </c>
    </row>
    <row r="137" s="1" customFormat="1" ht="15.2" customHeight="1" spans="1:7">
      <c r="A137" s="13">
        <v>14</v>
      </c>
      <c r="B137" s="19" t="s">
        <v>148</v>
      </c>
      <c r="C137" s="19"/>
      <c r="D137" s="18">
        <v>18</v>
      </c>
      <c r="E137" s="19" t="s">
        <v>26</v>
      </c>
      <c r="F137" s="39"/>
      <c r="G137" s="39" t="s">
        <v>128</v>
      </c>
    </row>
    <row r="138" s="1" customFormat="1" ht="15.2" customHeight="1" spans="1:7">
      <c r="A138" s="13">
        <v>15</v>
      </c>
      <c r="B138" s="19" t="s">
        <v>149</v>
      </c>
      <c r="C138" s="19"/>
      <c r="D138" s="18">
        <v>1</v>
      </c>
      <c r="E138" s="19" t="s">
        <v>35</v>
      </c>
      <c r="F138" s="39"/>
      <c r="G138" s="39" t="s">
        <v>128</v>
      </c>
    </row>
    <row r="139" s="1" customFormat="1" ht="15.2" customHeight="1" spans="1:7">
      <c r="A139" s="13">
        <v>16</v>
      </c>
      <c r="B139" s="19" t="s">
        <v>150</v>
      </c>
      <c r="C139" s="19"/>
      <c r="D139" s="18">
        <v>2</v>
      </c>
      <c r="E139" s="19" t="s">
        <v>26</v>
      </c>
      <c r="F139" s="39"/>
      <c r="G139" s="39" t="s">
        <v>128</v>
      </c>
    </row>
    <row r="140" s="1" customFormat="1" ht="15.2" customHeight="1" spans="1:7">
      <c r="A140" s="13">
        <v>17</v>
      </c>
      <c r="B140" s="19" t="s">
        <v>151</v>
      </c>
      <c r="C140" s="19"/>
      <c r="D140" s="18">
        <v>2</v>
      </c>
      <c r="E140" s="19" t="s">
        <v>26</v>
      </c>
      <c r="F140" s="39"/>
      <c r="G140" s="39" t="s">
        <v>128</v>
      </c>
    </row>
    <row r="141" s="1" customFormat="1" ht="15.2" customHeight="1" spans="1:7">
      <c r="A141" s="13">
        <v>18</v>
      </c>
      <c r="B141" s="19" t="s">
        <v>152</v>
      </c>
      <c r="C141" s="19"/>
      <c r="D141" s="18">
        <v>2</v>
      </c>
      <c r="E141" s="19" t="s">
        <v>26</v>
      </c>
      <c r="F141" s="39"/>
      <c r="G141" s="39" t="s">
        <v>128</v>
      </c>
    </row>
    <row r="142" s="1" customFormat="1" ht="15.2" customHeight="1" spans="1:7">
      <c r="A142" s="13">
        <v>19</v>
      </c>
      <c r="B142" s="19" t="s">
        <v>153</v>
      </c>
      <c r="C142" s="19"/>
      <c r="D142" s="18">
        <v>1</v>
      </c>
      <c r="E142" s="19" t="s">
        <v>26</v>
      </c>
      <c r="F142" s="39"/>
      <c r="G142" s="39" t="s">
        <v>128</v>
      </c>
    </row>
    <row r="143" s="1" customFormat="1" ht="15.2" customHeight="1" spans="1:7">
      <c r="A143" s="13">
        <v>20</v>
      </c>
      <c r="B143" s="19" t="s">
        <v>154</v>
      </c>
      <c r="C143" s="19"/>
      <c r="D143" s="18">
        <v>1</v>
      </c>
      <c r="E143" s="19" t="s">
        <v>26</v>
      </c>
      <c r="F143" s="39"/>
      <c r="G143" s="39" t="s">
        <v>128</v>
      </c>
    </row>
    <row r="144" s="1" customFormat="1" ht="15.2" customHeight="1" spans="1:7">
      <c r="A144" s="13">
        <v>21</v>
      </c>
      <c r="B144" s="19" t="s">
        <v>155</v>
      </c>
      <c r="C144" s="19"/>
      <c r="D144" s="18">
        <v>2</v>
      </c>
      <c r="E144" s="19" t="s">
        <v>26</v>
      </c>
      <c r="F144" s="39"/>
      <c r="G144" s="39" t="s">
        <v>128</v>
      </c>
    </row>
    <row r="145" s="1" customFormat="1" ht="15.2" customHeight="1" spans="1:7">
      <c r="A145" s="13">
        <v>22</v>
      </c>
      <c r="B145" s="19" t="s">
        <v>156</v>
      </c>
      <c r="C145" s="19"/>
      <c r="D145" s="18">
        <v>2</v>
      </c>
      <c r="E145" s="19" t="s">
        <v>26</v>
      </c>
      <c r="F145" s="39"/>
      <c r="G145" s="39" t="s">
        <v>128</v>
      </c>
    </row>
    <row r="146" s="1" customFormat="1" ht="15.2" customHeight="1" spans="1:7">
      <c r="A146" s="13">
        <v>23</v>
      </c>
      <c r="B146" s="19" t="s">
        <v>157</v>
      </c>
      <c r="C146" s="19"/>
      <c r="D146" s="18">
        <v>1</v>
      </c>
      <c r="E146" s="19" t="s">
        <v>26</v>
      </c>
      <c r="F146" s="39"/>
      <c r="G146" s="39" t="s">
        <v>128</v>
      </c>
    </row>
    <row r="147" s="1" customFormat="1" ht="15.2" customHeight="1" spans="1:7">
      <c r="A147" s="13">
        <v>24</v>
      </c>
      <c r="B147" s="19" t="s">
        <v>158</v>
      </c>
      <c r="C147" s="19"/>
      <c r="D147" s="18">
        <v>1</v>
      </c>
      <c r="E147" s="19" t="s">
        <v>35</v>
      </c>
      <c r="F147" s="39"/>
      <c r="G147" s="39" t="s">
        <v>159</v>
      </c>
    </row>
    <row r="148" s="1" customFormat="1" ht="15.2" customHeight="1" spans="1:7">
      <c r="A148" s="13">
        <v>25</v>
      </c>
      <c r="B148" s="19" t="s">
        <v>52</v>
      </c>
      <c r="C148" s="19"/>
      <c r="D148" s="18">
        <v>1</v>
      </c>
      <c r="E148" s="19" t="s">
        <v>35</v>
      </c>
      <c r="F148" s="39"/>
      <c r="G148" s="39" t="s">
        <v>159</v>
      </c>
    </row>
    <row r="149" s="1" customFormat="1" ht="15.2" customHeight="1" spans="1:7">
      <c r="A149" s="13">
        <v>26</v>
      </c>
      <c r="B149" s="14" t="s">
        <v>160</v>
      </c>
      <c r="C149" s="14" t="s">
        <v>39</v>
      </c>
      <c r="D149" s="18">
        <v>1</v>
      </c>
      <c r="E149" s="15" t="s">
        <v>26</v>
      </c>
      <c r="F149" s="39"/>
      <c r="G149" s="39" t="s">
        <v>159</v>
      </c>
    </row>
    <row r="150" s="1" customFormat="1" ht="15.2" customHeight="1" spans="1:7">
      <c r="A150" s="13">
        <v>27</v>
      </c>
      <c r="B150" s="14" t="s">
        <v>161</v>
      </c>
      <c r="C150" s="14" t="s">
        <v>162</v>
      </c>
      <c r="D150" s="18">
        <v>1</v>
      </c>
      <c r="E150" s="15" t="s">
        <v>26</v>
      </c>
      <c r="F150" s="39"/>
      <c r="G150" s="39" t="s">
        <v>159</v>
      </c>
    </row>
    <row r="151" s="1" customFormat="1" ht="15.2" customHeight="1" spans="1:7">
      <c r="A151" s="13">
        <v>28</v>
      </c>
      <c r="B151" s="14" t="s">
        <v>161</v>
      </c>
      <c r="C151" s="14" t="s">
        <v>163</v>
      </c>
      <c r="D151" s="18">
        <v>1</v>
      </c>
      <c r="E151" s="15" t="s">
        <v>26</v>
      </c>
      <c r="F151" s="39"/>
      <c r="G151" s="39" t="s">
        <v>159</v>
      </c>
    </row>
    <row r="152" s="1" customFormat="1" ht="15.2" customHeight="1" spans="1:7">
      <c r="A152" s="13">
        <v>29</v>
      </c>
      <c r="B152" s="14" t="s">
        <v>164</v>
      </c>
      <c r="C152" s="14"/>
      <c r="D152" s="18">
        <v>1</v>
      </c>
      <c r="E152" s="15" t="s">
        <v>26</v>
      </c>
      <c r="F152" s="39"/>
      <c r="G152" s="39" t="s">
        <v>159</v>
      </c>
    </row>
    <row r="153" s="1" customFormat="1" ht="15.2" customHeight="1" spans="1:7">
      <c r="A153" s="13">
        <v>30</v>
      </c>
      <c r="B153" s="14" t="s">
        <v>165</v>
      </c>
      <c r="C153" s="14"/>
      <c r="D153" s="18">
        <v>1</v>
      </c>
      <c r="E153" s="15" t="s">
        <v>26</v>
      </c>
      <c r="F153" s="39"/>
      <c r="G153" s="39" t="s">
        <v>159</v>
      </c>
    </row>
    <row r="154" s="1" customFormat="1" ht="15.2" customHeight="1" spans="1:7">
      <c r="A154" s="13">
        <v>31</v>
      </c>
      <c r="B154" s="14" t="s">
        <v>166</v>
      </c>
      <c r="C154" s="14"/>
      <c r="D154" s="18">
        <v>1</v>
      </c>
      <c r="E154" s="15" t="s">
        <v>26</v>
      </c>
      <c r="F154" s="39"/>
      <c r="G154" s="39" t="s">
        <v>167</v>
      </c>
    </row>
    <row r="155" s="1" customFormat="1" ht="15.2" customHeight="1" spans="1:7">
      <c r="A155" s="13">
        <v>32</v>
      </c>
      <c r="B155" s="14" t="s">
        <v>168</v>
      </c>
      <c r="C155" s="14"/>
      <c r="D155" s="18">
        <v>1</v>
      </c>
      <c r="E155" s="15" t="s">
        <v>26</v>
      </c>
      <c r="F155" s="39"/>
      <c r="G155" s="39" t="s">
        <v>167</v>
      </c>
    </row>
    <row r="156" s="1" customFormat="1" ht="15.2" customHeight="1" spans="1:7">
      <c r="A156" s="13">
        <v>33</v>
      </c>
      <c r="B156" s="14" t="s">
        <v>169</v>
      </c>
      <c r="C156" s="14"/>
      <c r="D156" s="18">
        <v>1</v>
      </c>
      <c r="E156" s="15" t="s">
        <v>26</v>
      </c>
      <c r="F156" s="39"/>
      <c r="G156" s="39" t="s">
        <v>167</v>
      </c>
    </row>
    <row r="157" s="1" customFormat="1" ht="15.2" customHeight="1" spans="1:7">
      <c r="A157" s="13">
        <v>34</v>
      </c>
      <c r="B157" s="14" t="s">
        <v>170</v>
      </c>
      <c r="C157" s="14"/>
      <c r="D157" s="18">
        <v>1</v>
      </c>
      <c r="E157" s="15" t="s">
        <v>26</v>
      </c>
      <c r="F157" s="39"/>
      <c r="G157" s="39" t="s">
        <v>167</v>
      </c>
    </row>
    <row r="158" s="1" customFormat="1" ht="15.2" customHeight="1" spans="1:7">
      <c r="A158" s="13">
        <v>35</v>
      </c>
      <c r="B158" s="14" t="s">
        <v>171</v>
      </c>
      <c r="C158" s="14"/>
      <c r="D158" s="18">
        <v>1</v>
      </c>
      <c r="E158" s="15" t="s">
        <v>26</v>
      </c>
      <c r="F158" s="39"/>
      <c r="G158" s="39" t="s">
        <v>167</v>
      </c>
    </row>
    <row r="159" s="1" customFormat="1" ht="15.2" customHeight="1" spans="1:7">
      <c r="A159" s="13">
        <v>36</v>
      </c>
      <c r="B159" s="14" t="s">
        <v>30</v>
      </c>
      <c r="C159" s="14"/>
      <c r="D159" s="18">
        <v>1</v>
      </c>
      <c r="E159" s="15" t="s">
        <v>26</v>
      </c>
      <c r="F159" s="39"/>
      <c r="G159" s="39" t="s">
        <v>167</v>
      </c>
    </row>
    <row r="160" s="1" customFormat="1" ht="15.2" customHeight="1" spans="1:7">
      <c r="A160" s="13">
        <v>37</v>
      </c>
      <c r="B160" s="14" t="s">
        <v>172</v>
      </c>
      <c r="C160" s="14"/>
      <c r="D160" s="18">
        <v>1</v>
      </c>
      <c r="E160" s="15" t="s">
        <v>26</v>
      </c>
      <c r="F160" s="39"/>
      <c r="G160" s="39" t="s">
        <v>167</v>
      </c>
    </row>
    <row r="161" s="1" customFormat="1" ht="15.2" customHeight="1" spans="1:7">
      <c r="A161" s="13">
        <v>38</v>
      </c>
      <c r="B161" s="14" t="s">
        <v>173</v>
      </c>
      <c r="C161" s="14"/>
      <c r="D161" s="18">
        <v>1</v>
      </c>
      <c r="E161" s="15" t="s">
        <v>26</v>
      </c>
      <c r="F161" s="39"/>
      <c r="G161" s="39" t="s">
        <v>167</v>
      </c>
    </row>
    <row r="162" s="1" customFormat="1" ht="15.2" customHeight="1" spans="1:7">
      <c r="A162" s="13">
        <v>39</v>
      </c>
      <c r="B162" s="14" t="s">
        <v>31</v>
      </c>
      <c r="C162" s="14"/>
      <c r="D162" s="18">
        <v>1</v>
      </c>
      <c r="E162" s="15" t="s">
        <v>26</v>
      </c>
      <c r="F162" s="39"/>
      <c r="G162" s="39" t="s">
        <v>167</v>
      </c>
    </row>
    <row r="163" s="1" customFormat="1" ht="15.2" customHeight="1" spans="1:7">
      <c r="A163" s="13">
        <v>40</v>
      </c>
      <c r="B163" s="14" t="s">
        <v>174</v>
      </c>
      <c r="C163" s="14">
        <v>380</v>
      </c>
      <c r="D163" s="18">
        <v>1</v>
      </c>
      <c r="E163" s="15" t="s">
        <v>26</v>
      </c>
      <c r="F163" s="39"/>
      <c r="G163" s="39" t="s">
        <v>167</v>
      </c>
    </row>
    <row r="164" s="1" customFormat="1" ht="15.2" customHeight="1" spans="1:7">
      <c r="A164" s="13">
        <v>41</v>
      </c>
      <c r="B164" s="14" t="s">
        <v>175</v>
      </c>
      <c r="C164" s="14"/>
      <c r="D164" s="18">
        <v>1</v>
      </c>
      <c r="E164" s="15" t="s">
        <v>26</v>
      </c>
      <c r="F164" s="39"/>
      <c r="G164" s="39" t="s">
        <v>167</v>
      </c>
    </row>
    <row r="165" s="1" customFormat="1" ht="15.2" customHeight="1" spans="1:7">
      <c r="A165" s="13">
        <v>42</v>
      </c>
      <c r="B165" s="14" t="s">
        <v>176</v>
      </c>
      <c r="C165" s="14" t="s">
        <v>177</v>
      </c>
      <c r="D165" s="18">
        <v>1</v>
      </c>
      <c r="E165" s="15" t="s">
        <v>26</v>
      </c>
      <c r="F165" s="39"/>
      <c r="G165" s="39" t="s">
        <v>167</v>
      </c>
    </row>
    <row r="166" s="1" customFormat="1" ht="15.2" customHeight="1" spans="1:7">
      <c r="A166" s="13">
        <v>43</v>
      </c>
      <c r="B166" s="14" t="s">
        <v>178</v>
      </c>
      <c r="C166" s="14" t="s">
        <v>179</v>
      </c>
      <c r="D166" s="18">
        <v>1</v>
      </c>
      <c r="E166" s="15" t="s">
        <v>26</v>
      </c>
      <c r="F166" s="39"/>
      <c r="G166" s="39" t="s">
        <v>167</v>
      </c>
    </row>
    <row r="167" s="1" customFormat="1" ht="15.2" customHeight="1" spans="1:7">
      <c r="A167" s="13">
        <v>44</v>
      </c>
      <c r="B167" s="14" t="s">
        <v>180</v>
      </c>
      <c r="C167" s="14"/>
      <c r="D167" s="18">
        <v>1</v>
      </c>
      <c r="E167" s="15" t="s">
        <v>26</v>
      </c>
      <c r="F167" s="39"/>
      <c r="G167" s="39" t="s">
        <v>167</v>
      </c>
    </row>
    <row r="168" s="1" customFormat="1" ht="15.2" customHeight="1" spans="1:7">
      <c r="A168" s="13">
        <v>45</v>
      </c>
      <c r="B168" s="14" t="s">
        <v>181</v>
      </c>
      <c r="C168" s="14"/>
      <c r="D168" s="18">
        <v>1</v>
      </c>
      <c r="E168" s="15" t="s">
        <v>26</v>
      </c>
      <c r="F168" s="39"/>
      <c r="G168" s="39" t="s">
        <v>167</v>
      </c>
    </row>
    <row r="169" s="1" customFormat="1" ht="15.2" customHeight="1" spans="1:7">
      <c r="A169" s="13">
        <v>46</v>
      </c>
      <c r="B169" s="14" t="s">
        <v>182</v>
      </c>
      <c r="C169" s="14"/>
      <c r="D169" s="18">
        <v>1</v>
      </c>
      <c r="E169" s="41" t="s">
        <v>26</v>
      </c>
      <c r="F169" s="39"/>
      <c r="G169" s="39" t="s">
        <v>167</v>
      </c>
    </row>
    <row r="170" s="1" customFormat="1" ht="15.2" customHeight="1" spans="1:7">
      <c r="A170" s="13">
        <v>47</v>
      </c>
      <c r="B170" s="14" t="s">
        <v>183</v>
      </c>
      <c r="C170" s="14"/>
      <c r="D170" s="18">
        <v>1</v>
      </c>
      <c r="E170" s="41" t="s">
        <v>26</v>
      </c>
      <c r="F170" s="39"/>
      <c r="G170" s="39" t="s">
        <v>167</v>
      </c>
    </row>
    <row r="171" s="1" customFormat="1" ht="15.2" customHeight="1" spans="1:7">
      <c r="A171" s="13">
        <v>48</v>
      </c>
      <c r="B171" s="14" t="s">
        <v>184</v>
      </c>
      <c r="C171" s="14"/>
      <c r="D171" s="18">
        <v>1</v>
      </c>
      <c r="E171" s="41" t="s">
        <v>26</v>
      </c>
      <c r="F171" s="39"/>
      <c r="G171" s="39" t="s">
        <v>167</v>
      </c>
    </row>
    <row r="172" s="1" customFormat="1" ht="15.2" customHeight="1" spans="1:7">
      <c r="A172" s="13">
        <v>49</v>
      </c>
      <c r="B172" s="14" t="s">
        <v>185</v>
      </c>
      <c r="C172" s="14"/>
      <c r="D172" s="18">
        <v>1</v>
      </c>
      <c r="E172" s="41" t="s">
        <v>26</v>
      </c>
      <c r="F172" s="39"/>
      <c r="G172" s="39" t="s">
        <v>167</v>
      </c>
    </row>
    <row r="173" s="1" customFormat="1" ht="15.2" customHeight="1" spans="1:7">
      <c r="A173" s="13">
        <v>50</v>
      </c>
      <c r="B173" s="14" t="s">
        <v>186</v>
      </c>
      <c r="C173" s="14" t="s">
        <v>187</v>
      </c>
      <c r="D173" s="18">
        <v>1</v>
      </c>
      <c r="E173" s="41" t="s">
        <v>26</v>
      </c>
      <c r="F173" s="39"/>
      <c r="G173" s="39" t="s">
        <v>167</v>
      </c>
    </row>
    <row r="174" s="1" customFormat="1" ht="13.5" customHeight="1" spans="1:7">
      <c r="A174" s="13">
        <v>51</v>
      </c>
      <c r="B174" s="14" t="s">
        <v>188</v>
      </c>
      <c r="C174" s="14"/>
      <c r="D174" s="18">
        <v>1</v>
      </c>
      <c r="E174" s="41" t="s">
        <v>26</v>
      </c>
      <c r="F174" s="39"/>
      <c r="G174" s="39" t="s">
        <v>167</v>
      </c>
    </row>
    <row r="175" s="1" customFormat="1" ht="13.5" customHeight="1" spans="1:7">
      <c r="A175" s="13">
        <v>52</v>
      </c>
      <c r="B175" s="14" t="s">
        <v>189</v>
      </c>
      <c r="C175" s="14"/>
      <c r="D175" s="18">
        <v>1</v>
      </c>
      <c r="E175" s="41" t="s">
        <v>26</v>
      </c>
      <c r="F175" s="39"/>
      <c r="G175" s="39" t="s">
        <v>167</v>
      </c>
    </row>
    <row r="176" s="1" customFormat="1" ht="13.5" customHeight="1" spans="1:7">
      <c r="A176" s="13">
        <v>53</v>
      </c>
      <c r="B176" s="14" t="s">
        <v>190</v>
      </c>
      <c r="C176" s="14" t="s">
        <v>191</v>
      </c>
      <c r="D176" s="18">
        <v>2</v>
      </c>
      <c r="E176" s="41" t="s">
        <v>26</v>
      </c>
      <c r="F176" s="39"/>
      <c r="G176" s="39" t="s">
        <v>167</v>
      </c>
    </row>
    <row r="177" s="1" customFormat="1" ht="13.5" customHeight="1" spans="1:7">
      <c r="A177" s="13">
        <v>54</v>
      </c>
      <c r="B177" s="14" t="s">
        <v>190</v>
      </c>
      <c r="C177" s="14"/>
      <c r="D177" s="18">
        <v>1</v>
      </c>
      <c r="E177" s="41" t="s">
        <v>26</v>
      </c>
      <c r="F177" s="39"/>
      <c r="G177" s="39" t="s">
        <v>167</v>
      </c>
    </row>
    <row r="178" s="1" customFormat="1" ht="13.5" customHeight="1" spans="1:7">
      <c r="A178" s="13">
        <v>55</v>
      </c>
      <c r="B178" s="14" t="s">
        <v>192</v>
      </c>
      <c r="C178" s="14"/>
      <c r="D178" s="18">
        <v>1</v>
      </c>
      <c r="E178" s="41" t="s">
        <v>26</v>
      </c>
      <c r="F178" s="39"/>
      <c r="G178" s="39" t="s">
        <v>167</v>
      </c>
    </row>
    <row r="179" s="1" customFormat="1" ht="13.5" customHeight="1" spans="1:7">
      <c r="A179" s="13">
        <v>56</v>
      </c>
      <c r="B179" s="14" t="s">
        <v>193</v>
      </c>
      <c r="C179" s="14"/>
      <c r="D179" s="18">
        <v>1</v>
      </c>
      <c r="E179" s="41" t="s">
        <v>26</v>
      </c>
      <c r="F179" s="39"/>
      <c r="G179" s="39" t="s">
        <v>167</v>
      </c>
    </row>
    <row r="180" s="3" customFormat="1" ht="13.5" customHeight="1" spans="1:7">
      <c r="A180" s="13">
        <v>57</v>
      </c>
      <c r="B180" s="42" t="s">
        <v>194</v>
      </c>
      <c r="C180" s="43"/>
      <c r="D180" s="44">
        <v>1</v>
      </c>
      <c r="E180" s="42" t="s">
        <v>35</v>
      </c>
      <c r="F180" s="45"/>
      <c r="G180" s="45" t="s">
        <v>167</v>
      </c>
    </row>
    <row r="181" s="1" customFormat="1" ht="13.5" customHeight="1" spans="1:7">
      <c r="A181" s="13">
        <v>58</v>
      </c>
      <c r="B181" s="14" t="s">
        <v>120</v>
      </c>
      <c r="C181" s="14"/>
      <c r="D181" s="14">
        <v>1</v>
      </c>
      <c r="E181" s="15" t="s">
        <v>26</v>
      </c>
      <c r="F181" s="39"/>
      <c r="G181" s="39" t="s">
        <v>167</v>
      </c>
    </row>
    <row r="182" s="1" customFormat="1" ht="13.5" customHeight="1" spans="1:7">
      <c r="A182" s="13">
        <v>59</v>
      </c>
      <c r="B182" s="14" t="s">
        <v>117</v>
      </c>
      <c r="C182" s="14"/>
      <c r="D182" s="14">
        <v>1</v>
      </c>
      <c r="E182" s="15" t="s">
        <v>26</v>
      </c>
      <c r="F182" s="39"/>
      <c r="G182" s="39" t="s">
        <v>167</v>
      </c>
    </row>
    <row r="186" s="1" customFormat="1" ht="23.25" customHeight="1" spans="1:13">
      <c r="A186" s="46" t="str">
        <f>IF([1]cs!H205="","存货—在库周转材料评估明细表","存货—在库周转材料评估申报表")</f>
        <v>存货—在库周转材料评估明细表</v>
      </c>
      <c r="B186" s="46"/>
      <c r="C186" s="46"/>
      <c r="D186" s="46"/>
      <c r="E186" s="46"/>
      <c r="F186" s="46"/>
      <c r="G186" s="46"/>
      <c r="H186" s="47"/>
      <c r="I186" s="47"/>
      <c r="J186" s="47"/>
      <c r="K186" s="47"/>
      <c r="L186" s="47"/>
      <c r="M186" s="47"/>
    </row>
    <row r="187" s="1" customFormat="1" customHeight="1" spans="1:7">
      <c r="A187" s="48" t="s">
        <v>7</v>
      </c>
      <c r="B187" s="48" t="s">
        <v>195</v>
      </c>
      <c r="C187" s="49" t="s">
        <v>10</v>
      </c>
      <c r="D187" s="49" t="s">
        <v>196</v>
      </c>
      <c r="E187" s="50" t="s">
        <v>12</v>
      </c>
      <c r="F187" s="51"/>
      <c r="G187" s="51"/>
    </row>
    <row r="188" s="1" customFormat="1" ht="15.2" customHeight="1" spans="1:7">
      <c r="A188" s="52"/>
      <c r="B188" s="52"/>
      <c r="C188" s="53"/>
      <c r="D188" s="54"/>
      <c r="E188" s="55" t="s">
        <v>24</v>
      </c>
      <c r="F188" s="51"/>
      <c r="G188" s="51"/>
    </row>
    <row r="189" s="1" customFormat="1" ht="15.2" customHeight="1" spans="1:17">
      <c r="A189" s="56" t="s">
        <v>197</v>
      </c>
      <c r="B189" s="57" t="s">
        <v>198</v>
      </c>
      <c r="C189" s="58" t="s">
        <v>199</v>
      </c>
      <c r="D189" s="58"/>
      <c r="E189" s="59">
        <v>231753</v>
      </c>
      <c r="F189" s="60"/>
      <c r="G189" s="51"/>
      <c r="H189" s="1"/>
      <c r="I189" s="1"/>
      <c r="J189" s="1"/>
      <c r="K189" s="1"/>
      <c r="L189" s="1"/>
      <c r="M189" s="1"/>
      <c r="N189" s="64"/>
      <c r="O189" s="64"/>
      <c r="P189" s="64"/>
      <c r="Q189" s="64"/>
    </row>
    <row r="190" s="1" customFormat="1" ht="15.2" customHeight="1" spans="1:17">
      <c r="A190" s="61" t="s">
        <v>200</v>
      </c>
      <c r="B190" s="62" t="s">
        <v>201</v>
      </c>
      <c r="C190" s="63" t="s">
        <v>202</v>
      </c>
      <c r="D190" s="63"/>
      <c r="E190" s="59">
        <v>44</v>
      </c>
      <c r="F190" s="60"/>
      <c r="G190" s="51"/>
      <c r="H190" s="1"/>
      <c r="I190" s="1"/>
      <c r="J190" s="1"/>
      <c r="K190" s="1"/>
      <c r="L190" s="1"/>
      <c r="M190" s="1"/>
      <c r="N190" s="64"/>
      <c r="O190" s="64"/>
      <c r="P190" s="64"/>
      <c r="Q190" s="64"/>
    </row>
    <row r="191" s="1" customFormat="1" ht="15.2" customHeight="1" spans="1:17">
      <c r="A191" s="61" t="s">
        <v>203</v>
      </c>
      <c r="B191" s="62" t="s">
        <v>204</v>
      </c>
      <c r="C191" s="63" t="s">
        <v>205</v>
      </c>
      <c r="D191" s="63"/>
      <c r="E191" s="59">
        <v>0.4</v>
      </c>
      <c r="F191" s="60"/>
      <c r="G191" s="51"/>
      <c r="H191" s="1"/>
      <c r="I191" s="1"/>
      <c r="J191" s="1"/>
      <c r="K191" s="1"/>
      <c r="L191" s="1"/>
      <c r="M191" s="1"/>
      <c r="N191" s="64"/>
      <c r="O191" s="64"/>
      <c r="P191" s="64"/>
      <c r="Q191" s="64"/>
    </row>
    <row r="192" s="1" customFormat="1" ht="15.2" customHeight="1" spans="1:17">
      <c r="A192" s="56" t="s">
        <v>206</v>
      </c>
      <c r="B192" s="62" t="s">
        <v>207</v>
      </c>
      <c r="C192" s="63" t="s">
        <v>208</v>
      </c>
      <c r="D192" s="63"/>
      <c r="E192" s="59">
        <v>1</v>
      </c>
      <c r="F192" s="60"/>
      <c r="G192" s="51"/>
      <c r="H192" s="1"/>
      <c r="I192" s="1"/>
      <c r="J192" s="1"/>
      <c r="K192" s="1"/>
      <c r="L192" s="1"/>
      <c r="M192" s="1"/>
      <c r="N192" s="64"/>
      <c r="O192" s="64"/>
      <c r="P192" s="64"/>
      <c r="Q192" s="64"/>
    </row>
    <row r="193" s="1" customFormat="1" ht="15.2" customHeight="1" spans="1:17">
      <c r="A193" s="61" t="s">
        <v>209</v>
      </c>
      <c r="B193" s="62" t="s">
        <v>210</v>
      </c>
      <c r="C193" s="63" t="s">
        <v>208</v>
      </c>
      <c r="D193" s="63"/>
      <c r="E193" s="59">
        <v>350</v>
      </c>
      <c r="F193" s="60"/>
      <c r="G193" s="51"/>
      <c r="H193" s="1"/>
      <c r="I193" s="1"/>
      <c r="J193" s="1"/>
      <c r="K193" s="1"/>
      <c r="L193" s="1"/>
      <c r="M193" s="1"/>
      <c r="N193" s="64"/>
      <c r="O193" s="64"/>
      <c r="P193" s="64"/>
      <c r="Q193" s="64"/>
    </row>
    <row r="194" s="1" customFormat="1" ht="15.2" customHeight="1" spans="1:17">
      <c r="A194" s="61" t="s">
        <v>211</v>
      </c>
      <c r="B194" s="62" t="s">
        <v>212</v>
      </c>
      <c r="C194" s="63" t="s">
        <v>26</v>
      </c>
      <c r="D194" s="63"/>
      <c r="E194" s="59">
        <v>1</v>
      </c>
      <c r="F194" s="60"/>
      <c r="G194" s="51"/>
      <c r="H194" s="1"/>
      <c r="I194" s="1"/>
      <c r="J194" s="1"/>
      <c r="K194" s="1"/>
      <c r="L194" s="1"/>
      <c r="M194" s="1"/>
      <c r="N194" s="64"/>
      <c r="O194" s="64"/>
      <c r="P194" s="64"/>
      <c r="Q194" s="64"/>
    </row>
    <row r="195" s="1" customFormat="1" ht="15.2" customHeight="1" spans="1:17">
      <c r="A195" s="56" t="s">
        <v>213</v>
      </c>
      <c r="B195" s="62" t="s">
        <v>214</v>
      </c>
      <c r="C195" s="63" t="s">
        <v>26</v>
      </c>
      <c r="D195" s="63"/>
      <c r="E195" s="59">
        <v>1</v>
      </c>
      <c r="F195" s="60"/>
      <c r="G195" s="51"/>
      <c r="H195" s="1"/>
      <c r="I195" s="1"/>
      <c r="J195" s="1"/>
      <c r="K195" s="1"/>
      <c r="L195" s="1"/>
      <c r="M195" s="1"/>
      <c r="N195" s="64"/>
      <c r="O195" s="64"/>
      <c r="P195" s="64"/>
      <c r="Q195" s="64"/>
    </row>
    <row r="196" s="1" customFormat="1" ht="15.2" customHeight="1" spans="1:17">
      <c r="A196" s="61" t="s">
        <v>215</v>
      </c>
      <c r="B196" s="62" t="s">
        <v>216</v>
      </c>
      <c r="C196" s="63" t="s">
        <v>26</v>
      </c>
      <c r="D196" s="63"/>
      <c r="E196" s="59">
        <v>2</v>
      </c>
      <c r="F196" s="60"/>
      <c r="G196" s="51"/>
      <c r="H196" s="1"/>
      <c r="I196" s="1"/>
      <c r="J196" s="1"/>
      <c r="K196" s="1"/>
      <c r="L196" s="1"/>
      <c r="M196" s="1"/>
      <c r="N196" s="64"/>
      <c r="O196" s="64"/>
      <c r="P196" s="64"/>
      <c r="Q196" s="64"/>
    </row>
    <row r="197" s="1" customFormat="1" ht="15.2" customHeight="1" spans="1:17">
      <c r="A197" s="61" t="s">
        <v>217</v>
      </c>
      <c r="B197" s="62" t="s">
        <v>218</v>
      </c>
      <c r="C197" s="63" t="s">
        <v>199</v>
      </c>
      <c r="D197" s="63"/>
      <c r="E197" s="59">
        <v>2</v>
      </c>
      <c r="F197" s="60"/>
      <c r="G197" s="51"/>
      <c r="H197" s="1"/>
      <c r="I197" s="1"/>
      <c r="J197" s="1"/>
      <c r="K197" s="1"/>
      <c r="L197" s="1"/>
      <c r="M197" s="1"/>
      <c r="N197" s="64"/>
      <c r="O197" s="64"/>
      <c r="P197" s="64"/>
      <c r="Q197" s="64"/>
    </row>
    <row r="198" s="1" customFormat="1" ht="15.2" customHeight="1" spans="1:17">
      <c r="A198" s="56" t="s">
        <v>219</v>
      </c>
      <c r="B198" s="62" t="s">
        <v>220</v>
      </c>
      <c r="C198" s="63" t="s">
        <v>208</v>
      </c>
      <c r="D198" s="63"/>
      <c r="E198" s="59">
        <v>500</v>
      </c>
      <c r="F198" s="60"/>
      <c r="G198" s="51"/>
      <c r="H198" s="1"/>
      <c r="I198" s="1"/>
      <c r="J198" s="1"/>
      <c r="K198" s="1"/>
      <c r="L198" s="1"/>
      <c r="M198" s="1"/>
      <c r="N198" s="64"/>
      <c r="O198" s="64"/>
      <c r="P198" s="64"/>
      <c r="Q198" s="64"/>
    </row>
    <row r="199" s="1" customFormat="1" ht="15.2" customHeight="1" spans="1:17">
      <c r="A199" s="61" t="s">
        <v>221</v>
      </c>
      <c r="B199" s="62" t="s">
        <v>222</v>
      </c>
      <c r="C199" s="63" t="s">
        <v>199</v>
      </c>
      <c r="D199" s="63"/>
      <c r="E199" s="59">
        <v>10</v>
      </c>
      <c r="F199" s="60"/>
      <c r="G199" s="51"/>
      <c r="H199" s="1"/>
      <c r="I199" s="1"/>
      <c r="J199" s="1"/>
      <c r="K199" s="1"/>
      <c r="L199" s="1"/>
      <c r="M199" s="1"/>
      <c r="N199" s="64"/>
      <c r="O199" s="64"/>
      <c r="P199" s="64"/>
      <c r="Q199" s="64"/>
    </row>
    <row r="200" s="1" customFormat="1" ht="15.2" customHeight="1" spans="1:17">
      <c r="A200" s="61" t="s">
        <v>223</v>
      </c>
      <c r="B200" s="62" t="s">
        <v>224</v>
      </c>
      <c r="C200" s="63" t="s">
        <v>208</v>
      </c>
      <c r="D200" s="63"/>
      <c r="E200" s="59">
        <v>900</v>
      </c>
      <c r="F200" s="60"/>
      <c r="G200" s="51"/>
      <c r="H200" s="1"/>
      <c r="I200" s="1"/>
      <c r="J200" s="1"/>
      <c r="K200" s="1"/>
      <c r="L200" s="1"/>
      <c r="M200" s="1"/>
      <c r="N200" s="64"/>
      <c r="O200" s="64"/>
      <c r="P200" s="64"/>
      <c r="Q200" s="64"/>
    </row>
    <row r="201" s="1" customFormat="1" ht="15.2" customHeight="1" spans="1:17">
      <c r="A201" s="56" t="s">
        <v>225</v>
      </c>
      <c r="B201" s="62" t="s">
        <v>226</v>
      </c>
      <c r="C201" s="63" t="s">
        <v>208</v>
      </c>
      <c r="D201" s="63"/>
      <c r="E201" s="59">
        <v>2</v>
      </c>
      <c r="F201" s="60"/>
      <c r="G201" s="51"/>
      <c r="H201" s="1"/>
      <c r="I201" s="1"/>
      <c r="J201" s="1"/>
      <c r="K201" s="1"/>
      <c r="L201" s="1"/>
      <c r="M201" s="1"/>
      <c r="N201" s="64"/>
      <c r="O201" s="64"/>
      <c r="P201" s="64"/>
      <c r="Q201" s="64"/>
    </row>
    <row r="202" s="1" customFormat="1" ht="15.2" customHeight="1" spans="1:17">
      <c r="A202" s="61" t="s">
        <v>227</v>
      </c>
      <c r="B202" s="62" t="s">
        <v>228</v>
      </c>
      <c r="C202" s="63" t="s">
        <v>208</v>
      </c>
      <c r="D202" s="63"/>
      <c r="E202" s="59">
        <v>1</v>
      </c>
      <c r="F202" s="60"/>
      <c r="G202" s="51"/>
      <c r="H202" s="1"/>
      <c r="I202" s="1"/>
      <c r="J202" s="1"/>
      <c r="K202" s="1"/>
      <c r="L202" s="1"/>
      <c r="M202" s="1"/>
      <c r="N202" s="64"/>
      <c r="O202" s="64"/>
      <c r="P202" s="64"/>
      <c r="Q202" s="64"/>
    </row>
    <row r="203" s="1" customFormat="1" ht="15.2" customHeight="1" spans="1:17">
      <c r="A203" s="61" t="s">
        <v>229</v>
      </c>
      <c r="B203" s="62" t="s">
        <v>230</v>
      </c>
      <c r="C203" s="63" t="s">
        <v>208</v>
      </c>
      <c r="D203" s="63"/>
      <c r="E203" s="65">
        <v>1</v>
      </c>
      <c r="F203" s="60"/>
      <c r="G203" s="51"/>
      <c r="H203" s="1"/>
      <c r="I203" s="1"/>
      <c r="J203" s="1"/>
      <c r="K203" s="1"/>
      <c r="L203" s="1"/>
      <c r="M203" s="1"/>
      <c r="N203" s="64"/>
      <c r="O203" s="64"/>
      <c r="P203" s="64"/>
      <c r="Q203" s="64"/>
    </row>
    <row r="204" s="1" customFormat="1" ht="15.2" customHeight="1" spans="1:17">
      <c r="A204" s="56" t="s">
        <v>231</v>
      </c>
      <c r="B204" s="62" t="s">
        <v>232</v>
      </c>
      <c r="C204" s="63" t="s">
        <v>208</v>
      </c>
      <c r="D204" s="63"/>
      <c r="E204" s="65">
        <v>1</v>
      </c>
      <c r="F204" s="60"/>
      <c r="G204" s="51"/>
      <c r="H204" s="1"/>
      <c r="I204" s="1"/>
      <c r="J204" s="1"/>
      <c r="K204" s="1"/>
      <c r="L204" s="1"/>
      <c r="M204" s="1"/>
      <c r="N204" s="64"/>
      <c r="O204" s="64"/>
      <c r="P204" s="64"/>
      <c r="Q204" s="64"/>
    </row>
    <row r="205" s="1" customFormat="1" ht="15.2" customHeight="1" spans="1:17">
      <c r="A205" s="61" t="s">
        <v>233</v>
      </c>
      <c r="B205" s="62" t="s">
        <v>234</v>
      </c>
      <c r="C205" s="63" t="s">
        <v>208</v>
      </c>
      <c r="D205" s="63"/>
      <c r="E205" s="65">
        <v>1</v>
      </c>
      <c r="F205" s="60"/>
      <c r="G205" s="51"/>
      <c r="H205" s="1"/>
      <c r="I205" s="1"/>
      <c r="J205" s="1"/>
      <c r="K205" s="1"/>
      <c r="L205" s="1"/>
      <c r="M205" s="1"/>
      <c r="N205" s="64"/>
      <c r="O205" s="64"/>
      <c r="P205" s="64"/>
      <c r="Q205" s="64"/>
    </row>
    <row r="206" s="1" customFormat="1" ht="15.2" customHeight="1" spans="1:17">
      <c r="A206" s="61" t="s">
        <v>235</v>
      </c>
      <c r="B206" s="62" t="s">
        <v>236</v>
      </c>
      <c r="C206" s="63" t="s">
        <v>199</v>
      </c>
      <c r="D206" s="63"/>
      <c r="E206" s="65">
        <v>2</v>
      </c>
      <c r="F206" s="60"/>
      <c r="G206" s="51"/>
      <c r="H206" s="1"/>
      <c r="I206" s="1"/>
      <c r="J206" s="1"/>
      <c r="K206" s="1"/>
      <c r="L206" s="1"/>
      <c r="M206" s="1"/>
      <c r="N206" s="64"/>
      <c r="O206" s="64"/>
      <c r="P206" s="64"/>
      <c r="Q206" s="64"/>
    </row>
    <row r="207" s="1" customFormat="1" ht="15.2" customHeight="1" spans="1:17">
      <c r="A207" s="56" t="s">
        <v>237</v>
      </c>
      <c r="B207" s="62" t="s">
        <v>238</v>
      </c>
      <c r="C207" s="63" t="s">
        <v>35</v>
      </c>
      <c r="D207" s="63"/>
      <c r="E207" s="65">
        <v>7</v>
      </c>
      <c r="F207" s="60"/>
      <c r="G207" s="51"/>
      <c r="H207" s="1"/>
      <c r="I207" s="1"/>
      <c r="J207" s="1"/>
      <c r="K207" s="1"/>
      <c r="L207" s="1"/>
      <c r="M207" s="1"/>
      <c r="N207" s="64"/>
      <c r="O207" s="64"/>
      <c r="P207" s="64"/>
      <c r="Q207" s="64"/>
    </row>
    <row r="208" s="1" customFormat="1" ht="15.2" customHeight="1" spans="1:17">
      <c r="A208" s="61" t="s">
        <v>239</v>
      </c>
      <c r="B208" s="62" t="s">
        <v>240</v>
      </c>
      <c r="C208" s="63" t="s">
        <v>241</v>
      </c>
      <c r="D208" s="63"/>
      <c r="E208" s="65">
        <v>16</v>
      </c>
      <c r="F208" s="60"/>
      <c r="G208" s="51"/>
      <c r="H208" s="1"/>
      <c r="I208" s="1"/>
      <c r="J208" s="1"/>
      <c r="K208" s="1"/>
      <c r="L208" s="1"/>
      <c r="M208" s="1"/>
      <c r="N208" s="64"/>
      <c r="O208" s="64"/>
      <c r="P208" s="64"/>
      <c r="Q208" s="64"/>
    </row>
    <row r="209" s="1" customFormat="1" ht="15.2" customHeight="1" spans="1:17">
      <c r="A209" s="61" t="s">
        <v>242</v>
      </c>
      <c r="B209" s="62" t="s">
        <v>243</v>
      </c>
      <c r="C209" s="63" t="s">
        <v>208</v>
      </c>
      <c r="D209" s="63"/>
      <c r="E209" s="65">
        <v>1</v>
      </c>
      <c r="F209" s="60"/>
      <c r="G209" s="51"/>
      <c r="H209" s="1"/>
      <c r="I209" s="1"/>
      <c r="J209" s="1"/>
      <c r="K209" s="1"/>
      <c r="L209" s="1"/>
      <c r="M209" s="1"/>
      <c r="N209" s="64"/>
      <c r="O209" s="64"/>
      <c r="P209" s="64"/>
      <c r="Q209" s="64"/>
    </row>
    <row r="210" s="1" customFormat="1" ht="15.2" customHeight="1" spans="1:17">
      <c r="A210" s="56" t="s">
        <v>244</v>
      </c>
      <c r="B210" s="62" t="s">
        <v>245</v>
      </c>
      <c r="C210" s="63" t="s">
        <v>208</v>
      </c>
      <c r="D210" s="63"/>
      <c r="E210" s="65">
        <v>8</v>
      </c>
      <c r="F210" s="60"/>
      <c r="G210" s="51"/>
      <c r="H210" s="1"/>
      <c r="I210" s="1"/>
      <c r="J210" s="1"/>
      <c r="K210" s="1"/>
      <c r="L210" s="1"/>
      <c r="M210" s="1"/>
      <c r="N210" s="64"/>
      <c r="O210" s="64"/>
      <c r="P210" s="64"/>
      <c r="Q210" s="64"/>
    </row>
    <row r="211" s="1" customFormat="1" ht="15.2" customHeight="1" spans="1:17">
      <c r="A211" s="61" t="s">
        <v>246</v>
      </c>
      <c r="B211" s="62" t="s">
        <v>247</v>
      </c>
      <c r="C211" s="63" t="s">
        <v>208</v>
      </c>
      <c r="D211" s="63"/>
      <c r="E211" s="65">
        <v>5</v>
      </c>
      <c r="F211" s="60"/>
      <c r="G211" s="51"/>
      <c r="H211" s="1"/>
      <c r="I211" s="1"/>
      <c r="J211" s="1"/>
      <c r="K211" s="1"/>
      <c r="L211" s="1"/>
      <c r="M211" s="1"/>
      <c r="N211" s="64"/>
      <c r="O211" s="64"/>
      <c r="P211" s="64"/>
      <c r="Q211" s="64"/>
    </row>
    <row r="212" s="1" customFormat="1" ht="15.2" customHeight="1" spans="1:17">
      <c r="A212" s="61" t="s">
        <v>248</v>
      </c>
      <c r="B212" s="62" t="s">
        <v>249</v>
      </c>
      <c r="C212" s="63" t="s">
        <v>208</v>
      </c>
      <c r="D212" s="63"/>
      <c r="E212" s="65">
        <v>2</v>
      </c>
      <c r="F212" s="60"/>
      <c r="G212" s="51"/>
      <c r="H212" s="1"/>
      <c r="I212" s="1"/>
      <c r="J212" s="1"/>
      <c r="K212" s="1"/>
      <c r="L212" s="1"/>
      <c r="M212" s="1"/>
      <c r="N212" s="64"/>
      <c r="O212" s="64"/>
      <c r="P212" s="64"/>
      <c r="Q212" s="64"/>
    </row>
    <row r="213" s="1" customFormat="1" ht="15.2" customHeight="1" spans="1:17">
      <c r="A213" s="56" t="s">
        <v>250</v>
      </c>
      <c r="B213" s="62" t="s">
        <v>251</v>
      </c>
      <c r="C213" s="63" t="s">
        <v>208</v>
      </c>
      <c r="D213" s="63"/>
      <c r="E213" s="65">
        <v>10</v>
      </c>
      <c r="F213" s="60"/>
      <c r="G213" s="51"/>
      <c r="H213" s="1"/>
      <c r="I213" s="1"/>
      <c r="J213" s="1"/>
      <c r="K213" s="1"/>
      <c r="L213" s="1"/>
      <c r="M213" s="1"/>
      <c r="N213" s="64"/>
      <c r="O213" s="64"/>
      <c r="P213" s="64"/>
      <c r="Q213" s="64"/>
    </row>
    <row r="214" s="1" customFormat="1" ht="14.45" customHeight="1" spans="1:17">
      <c r="A214" s="61" t="s">
        <v>252</v>
      </c>
      <c r="B214" s="66" t="s">
        <v>253</v>
      </c>
      <c r="C214" s="67" t="s">
        <v>208</v>
      </c>
      <c r="D214" s="67"/>
      <c r="E214" s="59">
        <v>3</v>
      </c>
      <c r="F214" s="60"/>
      <c r="G214" s="51"/>
      <c r="H214" s="1"/>
      <c r="I214" s="1"/>
      <c r="J214" s="1"/>
      <c r="K214" s="1"/>
      <c r="L214" s="1"/>
      <c r="M214" s="1"/>
      <c r="N214" s="64"/>
      <c r="O214" s="64"/>
      <c r="P214" s="64"/>
      <c r="Q214" s="64"/>
    </row>
    <row r="215" s="1" customFormat="1" ht="14.45" customHeight="1" spans="1:17">
      <c r="A215" s="61" t="s">
        <v>254</v>
      </c>
      <c r="B215" s="68" t="s">
        <v>255</v>
      </c>
      <c r="C215" s="69" t="s">
        <v>208</v>
      </c>
      <c r="D215" s="70"/>
      <c r="E215" s="59">
        <v>4</v>
      </c>
      <c r="F215" s="60"/>
      <c r="G215" s="51"/>
      <c r="H215" s="1"/>
      <c r="I215" s="1"/>
      <c r="J215" s="1"/>
      <c r="K215" s="1"/>
      <c r="L215" s="1"/>
      <c r="M215" s="1"/>
      <c r="N215" s="64"/>
      <c r="O215" s="64"/>
      <c r="P215" s="64"/>
      <c r="Q215" s="64"/>
    </row>
    <row r="216" s="1" customFormat="1" ht="14.45" customHeight="1" spans="1:17">
      <c r="A216" s="56" t="s">
        <v>256</v>
      </c>
      <c r="B216" s="68" t="s">
        <v>257</v>
      </c>
      <c r="C216" s="69" t="s">
        <v>208</v>
      </c>
      <c r="D216" s="70"/>
      <c r="E216" s="59">
        <v>6</v>
      </c>
      <c r="F216" s="60"/>
      <c r="G216" s="51"/>
      <c r="H216" s="1"/>
      <c r="I216" s="1"/>
      <c r="J216" s="1"/>
      <c r="K216" s="1"/>
      <c r="L216" s="1"/>
      <c r="M216" s="1"/>
      <c r="N216" s="64"/>
      <c r="O216" s="64"/>
      <c r="P216" s="64"/>
      <c r="Q216" s="64"/>
    </row>
    <row r="217" s="1" customFormat="1" ht="14.45" customHeight="1" spans="1:17">
      <c r="A217" s="61" t="s">
        <v>258</v>
      </c>
      <c r="B217" s="68" t="s">
        <v>259</v>
      </c>
      <c r="C217" s="69" t="s">
        <v>35</v>
      </c>
      <c r="D217" s="70"/>
      <c r="E217" s="59">
        <v>6</v>
      </c>
      <c r="F217" s="60"/>
      <c r="G217" s="51"/>
      <c r="H217" s="1"/>
      <c r="I217" s="1"/>
      <c r="J217" s="1"/>
      <c r="K217" s="1"/>
      <c r="L217" s="1"/>
      <c r="M217" s="1"/>
      <c r="N217" s="64"/>
      <c r="O217" s="64"/>
      <c r="P217" s="64"/>
      <c r="Q217" s="64"/>
    </row>
    <row r="218" s="1" customFormat="1" ht="14.45" customHeight="1" spans="1:17">
      <c r="A218" s="61" t="s">
        <v>260</v>
      </c>
      <c r="B218" s="68" t="s">
        <v>261</v>
      </c>
      <c r="C218" s="69" t="s">
        <v>208</v>
      </c>
      <c r="D218" s="70"/>
      <c r="E218" s="59">
        <v>1</v>
      </c>
      <c r="F218" s="60"/>
      <c r="G218" s="51"/>
      <c r="H218" s="1"/>
      <c r="I218" s="1"/>
      <c r="J218" s="1"/>
      <c r="K218" s="1"/>
      <c r="L218" s="1"/>
      <c r="M218" s="1"/>
      <c r="N218" s="64"/>
      <c r="O218" s="64"/>
      <c r="P218" s="64"/>
      <c r="Q218" s="64"/>
    </row>
    <row r="219" s="1" customFormat="1" ht="14.45" customHeight="1" spans="1:17">
      <c r="A219" s="56" t="s">
        <v>262</v>
      </c>
      <c r="B219" s="68" t="s">
        <v>263</v>
      </c>
      <c r="C219" s="69" t="s">
        <v>208</v>
      </c>
      <c r="D219" s="70"/>
      <c r="E219" s="59">
        <v>3</v>
      </c>
      <c r="F219" s="60"/>
      <c r="G219" s="51"/>
      <c r="H219" s="1"/>
      <c r="I219" s="1"/>
      <c r="J219" s="1"/>
      <c r="K219" s="1"/>
      <c r="L219" s="1"/>
      <c r="M219" s="1"/>
      <c r="N219" s="64"/>
      <c r="O219" s="64"/>
      <c r="P219" s="64"/>
      <c r="Q219" s="64"/>
    </row>
    <row r="220" s="1" customFormat="1" ht="14.45" customHeight="1" spans="1:17">
      <c r="A220" s="61" t="s">
        <v>264</v>
      </c>
      <c r="B220" s="68" t="s">
        <v>265</v>
      </c>
      <c r="C220" s="69" t="s">
        <v>208</v>
      </c>
      <c r="D220" s="70"/>
      <c r="E220" s="59">
        <v>1</v>
      </c>
      <c r="F220" s="60"/>
      <c r="G220" s="51"/>
      <c r="H220" s="1"/>
      <c r="I220" s="1"/>
      <c r="J220" s="1"/>
      <c r="K220" s="1"/>
      <c r="L220" s="1"/>
      <c r="M220" s="1"/>
      <c r="N220" s="64"/>
      <c r="O220" s="64"/>
      <c r="P220" s="64"/>
      <c r="Q220" s="64"/>
    </row>
    <row r="221" s="1" customFormat="1" ht="14.45" customHeight="1" spans="1:17">
      <c r="A221" s="61" t="s">
        <v>266</v>
      </c>
      <c r="B221" s="68" t="s">
        <v>267</v>
      </c>
      <c r="C221" s="69" t="s">
        <v>208</v>
      </c>
      <c r="D221" s="70"/>
      <c r="E221" s="59">
        <v>1</v>
      </c>
      <c r="F221" s="60"/>
      <c r="G221" s="51"/>
      <c r="H221" s="1"/>
      <c r="I221" s="1"/>
      <c r="J221" s="1"/>
      <c r="K221" s="1"/>
      <c r="L221" s="1"/>
      <c r="M221" s="1"/>
      <c r="N221" s="64"/>
      <c r="O221" s="64"/>
      <c r="P221" s="64"/>
      <c r="Q221" s="64"/>
    </row>
    <row r="222" s="1" customFormat="1" ht="14.45" customHeight="1" spans="1:17">
      <c r="A222" s="56" t="s">
        <v>268</v>
      </c>
      <c r="B222" s="68" t="s">
        <v>269</v>
      </c>
      <c r="C222" s="69" t="s">
        <v>208</v>
      </c>
      <c r="D222" s="70"/>
      <c r="E222" s="59">
        <v>15</v>
      </c>
      <c r="F222" s="60"/>
      <c r="G222" s="51"/>
      <c r="H222" s="1"/>
      <c r="I222" s="1"/>
      <c r="J222" s="1"/>
      <c r="K222" s="1"/>
      <c r="L222" s="1"/>
      <c r="M222" s="1"/>
      <c r="N222" s="64"/>
      <c r="O222" s="64"/>
      <c r="P222" s="64"/>
      <c r="Q222" s="64"/>
    </row>
    <row r="223" s="1" customFormat="1" ht="14.45" customHeight="1" spans="1:17">
      <c r="A223" s="61" t="s">
        <v>270</v>
      </c>
      <c r="B223" s="68" t="s">
        <v>271</v>
      </c>
      <c r="C223" s="70"/>
      <c r="D223" s="70"/>
      <c r="E223" s="59"/>
      <c r="F223" s="60"/>
      <c r="G223" s="51"/>
      <c r="H223" s="1"/>
      <c r="I223" s="1"/>
      <c r="J223" s="1"/>
      <c r="K223" s="1"/>
      <c r="L223" s="1"/>
      <c r="M223" s="1"/>
      <c r="N223" s="64"/>
      <c r="O223" s="64"/>
      <c r="P223" s="64"/>
      <c r="Q223" s="64"/>
    </row>
    <row r="224" s="1" customFormat="1" ht="14.45" customHeight="1" spans="1:17">
      <c r="A224" s="61" t="s">
        <v>272</v>
      </c>
      <c r="B224" s="68" t="s">
        <v>273</v>
      </c>
      <c r="C224" s="70"/>
      <c r="D224" s="70"/>
      <c r="E224" s="59"/>
      <c r="F224" s="60"/>
      <c r="G224" s="51"/>
      <c r="H224" s="1"/>
      <c r="I224" s="1"/>
      <c r="J224" s="1"/>
      <c r="K224" s="1"/>
      <c r="L224" s="1"/>
      <c r="M224" s="1"/>
      <c r="N224" s="64"/>
      <c r="O224" s="64"/>
      <c r="P224" s="64"/>
      <c r="Q224" s="64"/>
    </row>
    <row r="225" customHeight="1" spans="2:6">
      <c r="B225" s="71"/>
      <c r="C225" s="71"/>
      <c r="D225" s="71"/>
      <c r="E225" s="71"/>
      <c r="F225" s="71"/>
    </row>
  </sheetData>
  <mergeCells count="38">
    <mergeCell ref="A2:G2"/>
    <mergeCell ref="A76:F76"/>
    <mergeCell ref="A79:G79"/>
    <mergeCell ref="A87:G87"/>
    <mergeCell ref="A121:G121"/>
    <mergeCell ref="A186:G186"/>
    <mergeCell ref="A3:A4"/>
    <mergeCell ref="A80:A81"/>
    <mergeCell ref="A88:A89"/>
    <mergeCell ref="A122:A123"/>
    <mergeCell ref="A187:A188"/>
    <mergeCell ref="B3:B4"/>
    <mergeCell ref="B80:B81"/>
    <mergeCell ref="B88:B89"/>
    <mergeCell ref="B122:B123"/>
    <mergeCell ref="B187:B188"/>
    <mergeCell ref="C3:C4"/>
    <mergeCell ref="C80:C81"/>
    <mergeCell ref="C88:C89"/>
    <mergeCell ref="C122:C123"/>
    <mergeCell ref="C187:C188"/>
    <mergeCell ref="D3:D4"/>
    <mergeCell ref="D80:D81"/>
    <mergeCell ref="D88:D89"/>
    <mergeCell ref="D122:D123"/>
    <mergeCell ref="D187:D188"/>
    <mergeCell ref="E3:E4"/>
    <mergeCell ref="E80:E81"/>
    <mergeCell ref="E88:E89"/>
    <mergeCell ref="E122:E123"/>
    <mergeCell ref="F3:F4"/>
    <mergeCell ref="F80:F81"/>
    <mergeCell ref="F88:F89"/>
    <mergeCell ref="F122:F123"/>
    <mergeCell ref="G3:G4"/>
    <mergeCell ref="G80:G81"/>
    <mergeCell ref="G88:G89"/>
    <mergeCell ref="G122:G12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ANXINHUI安</cp:lastModifiedBy>
  <dcterms:created xsi:type="dcterms:W3CDTF">2019-08-26T06:44:01Z</dcterms:created>
  <dcterms:modified xsi:type="dcterms:W3CDTF">2019-08-26T07:19:43Z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