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385" windowHeight="7950" activeTab="8"/>
  </bookViews>
  <sheets>
    <sheet name="汇总表" sheetId="4" r:id="rId1"/>
    <sheet name="一大队" sheetId="6" r:id="rId2"/>
    <sheet name="Sheet2" sheetId="2" state="hidden" r:id="rId3"/>
    <sheet name="Sheet3" sheetId="3" state="hidden" r:id="rId4"/>
    <sheet name="三大队" sheetId="7" r:id="rId5"/>
    <sheet name="六大队" sheetId="8" r:id="rId6"/>
    <sheet name="七大队" sheetId="9" r:id="rId7"/>
    <sheet name="八大队" sheetId="10" r:id="rId8"/>
    <sheet name="九大队" sheetId="11" r:id="rId9"/>
    <sheet name="榨油厂" sheetId="12" r:id="rId10"/>
  </sheets>
  <externalReferences>
    <externalReference r:id="rId11"/>
  </externalReferences>
  <calcPr calcId="125725"/>
</workbook>
</file>

<file path=xl/calcChain.xml><?xml version="1.0" encoding="utf-8"?>
<calcChain xmlns="http://schemas.openxmlformats.org/spreadsheetml/2006/main">
  <c r="C31" i="10"/>
  <c r="E5" i="4"/>
  <c r="C19" i="11"/>
  <c r="I21" i="6"/>
  <c r="I351" s="1"/>
  <c r="H21"/>
  <c r="M105" i="11"/>
  <c r="M70"/>
  <c r="M35"/>
  <c r="M137" i="9"/>
  <c r="M103"/>
  <c r="M69"/>
  <c r="M35"/>
  <c r="M244" i="8"/>
  <c r="M209"/>
  <c r="M174"/>
  <c r="M139"/>
  <c r="M104"/>
  <c r="M69"/>
  <c r="M34"/>
  <c r="M338" i="7"/>
  <c r="M306"/>
  <c r="M272"/>
  <c r="M238"/>
  <c r="M204"/>
  <c r="M170"/>
  <c r="M136"/>
  <c r="M102"/>
  <c r="M69"/>
  <c r="M34"/>
  <c r="M328" i="6"/>
  <c r="M303"/>
  <c r="M278"/>
  <c r="M253"/>
  <c r="M228"/>
  <c r="M203"/>
  <c r="M178"/>
  <c r="M153"/>
  <c r="M128"/>
  <c r="M103"/>
  <c r="M78"/>
  <c r="M53"/>
  <c r="M28"/>
  <c r="H19" i="11"/>
  <c r="I19"/>
  <c r="I137" s="1"/>
  <c r="C167" i="9"/>
  <c r="H167"/>
  <c r="H169" s="1"/>
  <c r="H33" i="10"/>
  <c r="I33" s="1"/>
  <c r="H31"/>
  <c r="I31" s="1"/>
  <c r="I7"/>
  <c r="H7"/>
  <c r="C276" i="8"/>
  <c r="H135" i="11"/>
  <c r="H366" i="7"/>
  <c r="C274" i="8"/>
  <c r="C14"/>
  <c r="D7" i="4"/>
  <c r="D6"/>
  <c r="D5"/>
  <c r="F7"/>
  <c r="F6"/>
  <c r="F5"/>
  <c r="C349" i="6"/>
  <c r="C21"/>
  <c r="L368" i="7"/>
  <c r="C368"/>
  <c r="L169" i="9"/>
  <c r="C14"/>
  <c r="C169"/>
  <c r="L33" i="10"/>
  <c r="L137" i="11"/>
  <c r="C137"/>
  <c r="L33" i="12"/>
  <c r="C33"/>
  <c r="M4"/>
  <c r="M4" i="11"/>
  <c r="M4" i="10"/>
  <c r="I14" i="9"/>
  <c r="I169" s="1"/>
  <c r="H14"/>
  <c r="M4"/>
  <c r="I276" i="8"/>
  <c r="H274"/>
  <c r="M4"/>
  <c r="I14"/>
  <c r="H14"/>
  <c r="I18" i="7"/>
  <c r="I368" s="1"/>
  <c r="H18"/>
  <c r="C18"/>
  <c r="M4"/>
  <c r="L351" i="6"/>
  <c r="C351"/>
  <c r="I349"/>
  <c r="H349"/>
  <c r="M4"/>
  <c r="H276" i="8" l="1"/>
  <c r="E6" i="4"/>
  <c r="H137" i="11"/>
  <c r="H368" i="7"/>
  <c r="D19" i="4"/>
  <c r="F19"/>
  <c r="H351" i="6"/>
  <c r="E19" i="4" l="1"/>
</calcChain>
</file>

<file path=xl/sharedStrings.xml><?xml version="1.0" encoding="utf-8"?>
<sst xmlns="http://schemas.openxmlformats.org/spreadsheetml/2006/main" count="5610" uniqueCount="1269">
  <si>
    <r>
      <rPr>
        <b/>
        <sz val="20"/>
        <rFont val="宋体"/>
        <family val="3"/>
        <charset val="134"/>
      </rPr>
      <t>资产评估结果汇总表</t>
    </r>
  </si>
  <si>
    <r>
      <rPr>
        <sz val="11"/>
        <color indexed="8"/>
        <rFont val="宋体"/>
        <family val="3"/>
        <charset val="134"/>
      </rPr>
      <t>金额单位</t>
    </r>
    <r>
      <rPr>
        <sz val="11"/>
        <color indexed="8"/>
        <rFont val="Times New Roman"/>
        <family val="1"/>
      </rPr>
      <t>:</t>
    </r>
    <r>
      <rPr>
        <sz val="11"/>
        <color indexed="8"/>
        <rFont val="宋体"/>
        <family val="3"/>
        <charset val="134"/>
      </rPr>
      <t>人民币元</t>
    </r>
  </si>
  <si>
    <r>
      <rPr>
        <sz val="12"/>
        <rFont val="宋体"/>
        <family val="3"/>
        <charset val="134"/>
      </rPr>
      <t>合计</t>
    </r>
  </si>
  <si>
    <t>申报资产评估明细表</t>
  </si>
  <si>
    <t>金额单位:人民币元</t>
  </si>
  <si>
    <t>序号</t>
  </si>
  <si>
    <t>资产名称</t>
  </si>
  <si>
    <t>数量</t>
  </si>
  <si>
    <t>单位</t>
  </si>
  <si>
    <t>购置日期</t>
  </si>
  <si>
    <t>生产厂家</t>
  </si>
  <si>
    <t>规格型号</t>
  </si>
  <si>
    <t>账面价值</t>
  </si>
  <si>
    <t>合计</t>
  </si>
  <si>
    <t>成新率（%）</t>
  </si>
  <si>
    <t>评估净值</t>
  </si>
  <si>
    <t>评估原值</t>
    <phoneticPr fontId="23" type="noConversion"/>
  </si>
  <si>
    <r>
      <rPr>
        <sz val="12"/>
        <rFont val="宋体"/>
        <family val="3"/>
        <charset val="134"/>
      </rPr>
      <t>评估机构：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青海德方资产评估有限公司</t>
    </r>
    <phoneticPr fontId="23" type="noConversion"/>
  </si>
  <si>
    <t>评估机构：青海德方资产评估有限公司</t>
    <phoneticPr fontId="23" type="noConversion"/>
  </si>
  <si>
    <t>2</t>
    <phoneticPr fontId="23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</si>
  <si>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</si>
  <si>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</si>
  <si>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</si>
  <si>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</si>
  <si>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</si>
  <si>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</si>
  <si>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</si>
  <si>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</si>
  <si>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</si>
  <si>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</si>
  <si>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套</t>
  </si>
  <si>
    <t>个</t>
  </si>
  <si>
    <t>台</t>
  </si>
  <si>
    <t>存放地点</t>
  </si>
  <si>
    <t>产权持有单位（公章）：青海浩门农场</t>
    <phoneticPr fontId="23" type="noConversion"/>
  </si>
  <si>
    <t>废铁</t>
    <phoneticPr fontId="23" type="noConversion"/>
  </si>
  <si>
    <t>评估基准日：2019 年 6 月 24 日</t>
    <phoneticPr fontId="23" type="noConversion"/>
  </si>
  <si>
    <t>产权持用单位名称：青海浩门农场（农业一大队）</t>
    <phoneticPr fontId="23" type="noConversion"/>
  </si>
  <si>
    <t>产权持用单位名称：青海浩门农场（农业三大队）</t>
    <phoneticPr fontId="23" type="noConversion"/>
  </si>
  <si>
    <t>产权持用单位名称：青海浩门农场（农业六大队）</t>
    <phoneticPr fontId="23" type="noConversion"/>
  </si>
  <si>
    <t>产权持用单位名称：青海浩门农场（农业七大队）</t>
    <phoneticPr fontId="23" type="noConversion"/>
  </si>
  <si>
    <t>产权持用单位名称：青海浩门农场（农业八大队）</t>
    <phoneticPr fontId="23" type="noConversion"/>
  </si>
  <si>
    <t>产权持用单位名称：青海浩门农场（农业九大队）</t>
    <phoneticPr fontId="23" type="noConversion"/>
  </si>
  <si>
    <t>一、固定资产</t>
    <phoneticPr fontId="23" type="noConversion"/>
  </si>
  <si>
    <t>三、废铁</t>
    <phoneticPr fontId="23" type="noConversion"/>
  </si>
  <si>
    <t>自卸拖车</t>
  </si>
  <si>
    <t>长空加油机</t>
  </si>
  <si>
    <t>发动机</t>
  </si>
  <si>
    <t>拖拉机</t>
  </si>
  <si>
    <t>液压犁</t>
  </si>
  <si>
    <t>附犁</t>
  </si>
  <si>
    <t>太阳能灯</t>
  </si>
  <si>
    <t>农用风机</t>
  </si>
  <si>
    <t>4.5吨</t>
  </si>
  <si>
    <t>ILF-440</t>
  </si>
  <si>
    <t>台</t>
    <phoneticPr fontId="23" type="noConversion"/>
  </si>
  <si>
    <t>小计</t>
    <phoneticPr fontId="23" type="noConversion"/>
  </si>
  <si>
    <t>小计</t>
    <phoneticPr fontId="23" type="noConversion"/>
  </si>
  <si>
    <t>账面净值</t>
    <phoneticPr fontId="23" type="noConversion"/>
  </si>
  <si>
    <t>轴承</t>
  </si>
  <si>
    <t>水温表</t>
  </si>
  <si>
    <t>点钨灯泡</t>
  </si>
  <si>
    <t>保险片</t>
  </si>
  <si>
    <t>92412轴承</t>
  </si>
  <si>
    <t>X6105/24</t>
  </si>
  <si>
    <t>25A</t>
  </si>
  <si>
    <t>30A</t>
  </si>
  <si>
    <t>盘</t>
  </si>
  <si>
    <t>只</t>
  </si>
  <si>
    <t>片</t>
  </si>
  <si>
    <t>小犁臂</t>
  </si>
  <si>
    <t>高架犁小犁臂</t>
  </si>
  <si>
    <t>前侧板</t>
  </si>
  <si>
    <t>尾轮帽</t>
  </si>
  <si>
    <t>牵引接接气</t>
  </si>
  <si>
    <t>大犁臂</t>
  </si>
  <si>
    <t>支架犁大犁柱</t>
  </si>
  <si>
    <t>尾轮转向环</t>
  </si>
  <si>
    <t>尾轮转向臂</t>
  </si>
  <si>
    <t>棘轮</t>
  </si>
  <si>
    <t>沟轮防尘帽</t>
  </si>
  <si>
    <t>沟套</t>
  </si>
  <si>
    <t>勾犁床</t>
  </si>
  <si>
    <t>制动瓜片（月牙卡铁）</t>
  </si>
  <si>
    <t>大犁柱</t>
  </si>
  <si>
    <t>小犁柱</t>
  </si>
  <si>
    <t>操纵杆组合</t>
  </si>
  <si>
    <t>齿轮</t>
  </si>
  <si>
    <t>开沟四片</t>
  </si>
  <si>
    <t>开沟四元盘古</t>
  </si>
  <si>
    <t>中间齿轮轴</t>
  </si>
  <si>
    <t>开沟四轴</t>
  </si>
  <si>
    <t>新拍种轮</t>
  </si>
  <si>
    <t>新阻塞轮</t>
  </si>
  <si>
    <t>新轮铆点</t>
  </si>
  <si>
    <t>左排种轴</t>
  </si>
  <si>
    <t>右排种轴</t>
  </si>
  <si>
    <t>前开沟四拉杆</t>
  </si>
  <si>
    <t>后开沟四拉杆</t>
  </si>
  <si>
    <t>轴承套</t>
  </si>
  <si>
    <t>排肥磨按片</t>
  </si>
  <si>
    <t>主动套（左）</t>
  </si>
  <si>
    <t>主动套（右）</t>
  </si>
  <si>
    <t>开沟四椎体</t>
  </si>
  <si>
    <t>前开沟四体</t>
  </si>
  <si>
    <t>后开沟四体</t>
  </si>
  <si>
    <t>作自动刀装配</t>
  </si>
  <si>
    <t>右自动气装配</t>
  </si>
  <si>
    <t>自动气元盘</t>
  </si>
  <si>
    <t>升降阀把总</t>
  </si>
  <si>
    <t>开沟口轴</t>
  </si>
  <si>
    <t>升降方轴</t>
  </si>
  <si>
    <t>开沟气片</t>
  </si>
  <si>
    <t>毛毡护盖</t>
  </si>
  <si>
    <t>右齿轮架</t>
  </si>
  <si>
    <t>阻塞轮</t>
  </si>
  <si>
    <t>调节围管</t>
  </si>
  <si>
    <t>元盘六</t>
  </si>
  <si>
    <t>长古旱乙</t>
  </si>
  <si>
    <t>主轴端轴泵架</t>
  </si>
  <si>
    <t>手轮</t>
  </si>
  <si>
    <t>滑行盘轮</t>
  </si>
  <si>
    <t>制动气拉杆</t>
  </si>
  <si>
    <t>左主动套</t>
  </si>
  <si>
    <t>右主动套</t>
  </si>
  <si>
    <t>旋合套</t>
  </si>
  <si>
    <t>曲杆焊点</t>
  </si>
  <si>
    <t>左制动四卡盘铆点</t>
  </si>
  <si>
    <t>右自动四卡盘铆点</t>
  </si>
  <si>
    <t>磨按片</t>
  </si>
  <si>
    <t>方轴</t>
  </si>
  <si>
    <t>左操纵杆组合</t>
  </si>
  <si>
    <t>右操纵杆组合</t>
  </si>
  <si>
    <t>左深浅调节臂</t>
  </si>
  <si>
    <t>右深浅调节臂</t>
  </si>
  <si>
    <t>勾形链</t>
  </si>
  <si>
    <t>内椎体</t>
  </si>
  <si>
    <t>外锥体</t>
  </si>
  <si>
    <t>右帝合气被动套</t>
  </si>
  <si>
    <t>右操纵杆焊点</t>
  </si>
  <si>
    <t>大锥齿轮</t>
  </si>
  <si>
    <t>样管制动爪</t>
  </si>
  <si>
    <t>离合气叉</t>
  </si>
  <si>
    <t>大椎齿轮</t>
  </si>
  <si>
    <t>方轴轴套</t>
  </si>
  <si>
    <t>离合气弹簧档</t>
  </si>
  <si>
    <t>离合气卡板</t>
  </si>
  <si>
    <t>升降弹簧</t>
  </si>
  <si>
    <t>离合气弹簧</t>
  </si>
  <si>
    <t>排种齿轮</t>
  </si>
  <si>
    <t>方轴端轴承</t>
  </si>
  <si>
    <t>后开沟气拉杆</t>
  </si>
  <si>
    <t>前开沟气拉杆</t>
  </si>
  <si>
    <t>左齿轮架</t>
  </si>
  <si>
    <t>复合齿轮</t>
  </si>
  <si>
    <t>主动齿轮</t>
  </si>
  <si>
    <t>排种气焊点</t>
  </si>
  <si>
    <t>齿轮轴组合</t>
  </si>
  <si>
    <t>右自动四卡盘总成</t>
  </si>
  <si>
    <t>抪种机大轮</t>
  </si>
  <si>
    <t>中间齿轮</t>
  </si>
  <si>
    <t>输送管</t>
  </si>
  <si>
    <t>月牙卡铁</t>
  </si>
  <si>
    <t>制动爪</t>
  </si>
  <si>
    <t>抓地板</t>
  </si>
  <si>
    <t>轴瓦</t>
  </si>
  <si>
    <t>起落臂</t>
  </si>
  <si>
    <t>尾轴轴焊点</t>
  </si>
  <si>
    <t>前后测板</t>
  </si>
  <si>
    <t>开沟气防尘帽</t>
  </si>
  <si>
    <t>犁臂罗丝及帽</t>
  </si>
  <si>
    <t>小花帽</t>
  </si>
  <si>
    <t>转向环</t>
  </si>
  <si>
    <t>尾轮古帽</t>
  </si>
  <si>
    <t>制动爪轴</t>
  </si>
  <si>
    <t>支杆焊点</t>
  </si>
  <si>
    <t>木犁尖</t>
  </si>
  <si>
    <t>尾轮轴架</t>
  </si>
  <si>
    <t>L-3-35</t>
  </si>
  <si>
    <t>E=10齿</t>
  </si>
  <si>
    <t>GB-24</t>
  </si>
  <si>
    <t>FBE141</t>
  </si>
  <si>
    <t>E=18齿</t>
  </si>
  <si>
    <t>E=40齿</t>
  </si>
  <si>
    <t>405A</t>
  </si>
  <si>
    <t>10*45</t>
  </si>
  <si>
    <t>块</t>
  </si>
  <si>
    <t xml:space="preserve">个 </t>
  </si>
  <si>
    <t>根</t>
  </si>
  <si>
    <t>水堵</t>
  </si>
  <si>
    <t>铜套</t>
  </si>
  <si>
    <t>推运切轴</t>
  </si>
  <si>
    <t>链条接头</t>
  </si>
  <si>
    <t>粉碎机室刀片</t>
  </si>
  <si>
    <t>弹齿</t>
  </si>
  <si>
    <t>弹销</t>
  </si>
  <si>
    <t>液压油箱</t>
  </si>
  <si>
    <t>粉碎机动刀片</t>
  </si>
  <si>
    <t>调迷电机</t>
  </si>
  <si>
    <t>双联护忍切</t>
  </si>
  <si>
    <t>卸联轴</t>
  </si>
  <si>
    <t>15-879</t>
  </si>
  <si>
    <t>YC17049</t>
  </si>
  <si>
    <t>10*60</t>
  </si>
  <si>
    <t>AC10773</t>
  </si>
  <si>
    <t>YC16561</t>
  </si>
  <si>
    <t>0344</t>
  </si>
  <si>
    <t>铁650</t>
  </si>
  <si>
    <t>40.033A</t>
  </si>
  <si>
    <t>A3P.15</t>
  </si>
  <si>
    <t>3P405B</t>
  </si>
  <si>
    <t>A38L5</t>
  </si>
  <si>
    <t>A38-26</t>
  </si>
  <si>
    <t>A38-25</t>
  </si>
  <si>
    <t>A37.51</t>
  </si>
  <si>
    <t>A37-6</t>
  </si>
  <si>
    <t>37.423A</t>
  </si>
  <si>
    <t>A311-10-104</t>
  </si>
  <si>
    <t>A531-483</t>
  </si>
  <si>
    <t>32-430</t>
  </si>
  <si>
    <t>32-439</t>
  </si>
  <si>
    <t>6k754024-1</t>
  </si>
  <si>
    <t>16*3.1</t>
  </si>
  <si>
    <t>φ8</t>
  </si>
  <si>
    <t>37119-1</t>
  </si>
  <si>
    <t>φ36</t>
  </si>
  <si>
    <t>1.5*3</t>
  </si>
  <si>
    <t>6.7*8</t>
  </si>
  <si>
    <t>024-106A</t>
  </si>
  <si>
    <t>AK-10</t>
  </si>
  <si>
    <t>A21-3501</t>
  </si>
  <si>
    <t>22-409</t>
  </si>
  <si>
    <t>东方红-75</t>
  </si>
  <si>
    <t>31-480</t>
  </si>
  <si>
    <t>CA802</t>
  </si>
  <si>
    <t>A32-9</t>
  </si>
  <si>
    <t>付</t>
  </si>
  <si>
    <t>磁电机转动齿轮</t>
  </si>
  <si>
    <t>喷油泵齿轮衬套</t>
  </si>
  <si>
    <t>飞轮固定罗柱列帽</t>
  </si>
  <si>
    <t>空滤芯合件</t>
  </si>
  <si>
    <t>火花塞</t>
  </si>
  <si>
    <t>机油泵支架</t>
  </si>
  <si>
    <t>喷油头偶件</t>
  </si>
  <si>
    <t>机油滤芯（纸）</t>
  </si>
  <si>
    <t>第二轴圆锥齿轮</t>
  </si>
  <si>
    <t>风扇叶片</t>
  </si>
  <si>
    <t>摇臂轴</t>
  </si>
  <si>
    <t>铜垫组片</t>
  </si>
  <si>
    <t>机轴压力</t>
  </si>
  <si>
    <t>活塞环</t>
  </si>
  <si>
    <t>柴油箱滤网</t>
  </si>
  <si>
    <t>制动踏板总成</t>
  </si>
  <si>
    <t>大轴套</t>
  </si>
  <si>
    <t>履带驱动轮盖</t>
  </si>
  <si>
    <t>齿轮塞盖</t>
  </si>
  <si>
    <t>交压油管</t>
  </si>
  <si>
    <t>交压油泵</t>
  </si>
  <si>
    <t>转向离合四从动盘总成</t>
  </si>
  <si>
    <t>转向向离合四模掖片</t>
  </si>
  <si>
    <t>转向离合四主动盘</t>
  </si>
  <si>
    <t>五档总轴成</t>
  </si>
  <si>
    <t>五档倒挡变速轴</t>
  </si>
  <si>
    <t>二、六档变速轴</t>
  </si>
  <si>
    <t>二、三档变速叉</t>
  </si>
  <si>
    <t>第一轴二三档滑动齿轮</t>
  </si>
  <si>
    <t>主动常齿和齿轮</t>
  </si>
  <si>
    <t>五档齿轮</t>
  </si>
  <si>
    <t>溅油齿轮</t>
  </si>
  <si>
    <t>常齿和齿轮</t>
  </si>
  <si>
    <t>支垂轮轴</t>
  </si>
  <si>
    <t>内平衡臂</t>
  </si>
  <si>
    <t>橡胶套</t>
  </si>
  <si>
    <t>密封套</t>
  </si>
  <si>
    <t>小密封环</t>
  </si>
  <si>
    <t>拖带轮轴</t>
  </si>
  <si>
    <t>制动什总成</t>
  </si>
  <si>
    <t>离合四磨掖片总成</t>
  </si>
  <si>
    <t>气缸垫</t>
  </si>
  <si>
    <t>拖链轮橡胶轮缘</t>
  </si>
  <si>
    <t>气门罩栓垫</t>
  </si>
  <si>
    <t>联接胶管</t>
  </si>
  <si>
    <t>螺母</t>
  </si>
  <si>
    <t>气缸套</t>
  </si>
  <si>
    <t>弹簧油缸油封</t>
  </si>
  <si>
    <t>端套</t>
  </si>
  <si>
    <t>进气门</t>
  </si>
  <si>
    <t>排气门</t>
  </si>
  <si>
    <t>连杆套筒</t>
  </si>
  <si>
    <t>浮衬座</t>
  </si>
  <si>
    <t>"U"型圈</t>
  </si>
  <si>
    <t>空心罗栓</t>
  </si>
  <si>
    <t>四大档三级拔叉</t>
  </si>
  <si>
    <t>拔杆</t>
  </si>
  <si>
    <t>短半轴</t>
  </si>
  <si>
    <t>半轴罗钉</t>
  </si>
  <si>
    <t>接合叉会件</t>
  </si>
  <si>
    <t>联轴芦</t>
  </si>
  <si>
    <t>台车密封体总成</t>
  </si>
  <si>
    <t>孔用卡簧</t>
  </si>
  <si>
    <t>大元锥齿轮轴</t>
  </si>
  <si>
    <t>十字轴总成</t>
  </si>
  <si>
    <t>上水管</t>
  </si>
  <si>
    <t>下水管</t>
  </si>
  <si>
    <t>定位螺栓</t>
  </si>
  <si>
    <t>高压油管</t>
  </si>
  <si>
    <t>u型密封圈</t>
  </si>
  <si>
    <t>分离杆推盘</t>
  </si>
  <si>
    <t>密封壳</t>
  </si>
  <si>
    <t>助力气回油管</t>
  </si>
  <si>
    <t>进排气管垫片</t>
  </si>
  <si>
    <t>活塞销</t>
  </si>
  <si>
    <t>连杆总成</t>
  </si>
  <si>
    <t>活塞</t>
  </si>
  <si>
    <t>油封</t>
  </si>
  <si>
    <t>水泵叶轮</t>
  </si>
  <si>
    <t>水箱盖</t>
  </si>
  <si>
    <t>气门导管</t>
  </si>
  <si>
    <t>喷油泵溢油总成</t>
  </si>
  <si>
    <t>输油泵糙滤气回油管</t>
  </si>
  <si>
    <t>启动油出水管</t>
  </si>
  <si>
    <t>连杆衬套</t>
  </si>
  <si>
    <t>活塞销卡簧</t>
  </si>
  <si>
    <t>常合齿轮</t>
  </si>
  <si>
    <t>主动常合齿轮</t>
  </si>
  <si>
    <t>一四档变速轴</t>
  </si>
  <si>
    <t>五档反倒挡齿轮</t>
  </si>
  <si>
    <t>分离叉杆支座</t>
  </si>
  <si>
    <t>内衬  单总成</t>
  </si>
  <si>
    <t>操作杆</t>
  </si>
  <si>
    <t>操纵杆机构总成支架</t>
  </si>
  <si>
    <t>挡油盘</t>
  </si>
  <si>
    <t>爪式联轴节</t>
  </si>
  <si>
    <t>喷油箱左支架</t>
  </si>
  <si>
    <t>喷油箱右支架</t>
  </si>
  <si>
    <t>喷油气偶件</t>
  </si>
  <si>
    <t>主动六轮六</t>
  </si>
  <si>
    <t>齿轮室盖</t>
  </si>
  <si>
    <t>气门塞</t>
  </si>
  <si>
    <t>气门椎杆</t>
  </si>
  <si>
    <t>水封</t>
  </si>
  <si>
    <t>分离叉轴</t>
  </si>
  <si>
    <t>结合叉</t>
  </si>
  <si>
    <t>一缸交压油管</t>
  </si>
  <si>
    <t>二缸交压油管</t>
  </si>
  <si>
    <t>三缸交压油管</t>
  </si>
  <si>
    <t>四缸交压油管</t>
  </si>
  <si>
    <t>平衡臂小轴套</t>
  </si>
  <si>
    <t>平衡臂大轴套</t>
  </si>
  <si>
    <t>平衡臂大弹簧</t>
  </si>
  <si>
    <t>平衡臂小弹簧</t>
  </si>
  <si>
    <t>支垂螺母</t>
  </si>
  <si>
    <t>支垂轮大密封环</t>
  </si>
  <si>
    <t>支垂轮小密封环</t>
  </si>
  <si>
    <t>支垂轮</t>
  </si>
  <si>
    <t>插入耳环</t>
  </si>
  <si>
    <t>后轴右盖</t>
  </si>
  <si>
    <t>电流表</t>
  </si>
  <si>
    <t>机油表</t>
  </si>
  <si>
    <t>拔卷滚套</t>
  </si>
  <si>
    <t>收油气</t>
  </si>
  <si>
    <t>链轨板</t>
  </si>
  <si>
    <t>驱动轮</t>
  </si>
  <si>
    <t>气缸套封水卷</t>
  </si>
  <si>
    <t>从动盘总成</t>
  </si>
  <si>
    <t>油底壳垫子</t>
  </si>
  <si>
    <t>排气管垫子</t>
  </si>
  <si>
    <t>离合气轴</t>
  </si>
  <si>
    <t>摇臂支座</t>
  </si>
  <si>
    <t>配气室齿轮架</t>
  </si>
  <si>
    <t>喷油头</t>
  </si>
  <si>
    <t>一四挡齿轮反教古</t>
  </si>
  <si>
    <t>曲轴皮带轮</t>
  </si>
  <si>
    <t>缸垫</t>
  </si>
  <si>
    <t>从动齿轮</t>
  </si>
  <si>
    <t>导管</t>
  </si>
  <si>
    <t>机油泵传动齿轮</t>
  </si>
  <si>
    <t>花链凸缘</t>
  </si>
  <si>
    <t>二轴扇形齿轮</t>
  </si>
  <si>
    <t>传动套</t>
  </si>
  <si>
    <t xml:space="preserve">小计 </t>
    <phoneticPr fontId="23" type="noConversion"/>
  </si>
  <si>
    <t>公斤</t>
    <phoneticPr fontId="23" type="noConversion"/>
  </si>
  <si>
    <t>一大队</t>
    <phoneticPr fontId="23" type="noConversion"/>
  </si>
  <si>
    <t>榨油厂</t>
    <phoneticPr fontId="23" type="noConversion"/>
  </si>
  <si>
    <t>并入一项</t>
    <phoneticPr fontId="23" type="noConversion"/>
  </si>
  <si>
    <t>并入二项</t>
    <phoneticPr fontId="23" type="noConversion"/>
  </si>
  <si>
    <t>沟轮轴套</t>
  </si>
  <si>
    <t>尾轮轴套</t>
  </si>
  <si>
    <t xml:space="preserve">尾轮轴套 </t>
  </si>
  <si>
    <t>紧套</t>
  </si>
  <si>
    <t>沟地轮防尘帽</t>
  </si>
  <si>
    <t>尾轮古花帽</t>
  </si>
  <si>
    <t>转向支臂</t>
  </si>
  <si>
    <t>尾轮古防尘帽</t>
  </si>
  <si>
    <t>前犁床</t>
  </si>
  <si>
    <t>后犁床</t>
  </si>
  <si>
    <t>犁锺</t>
  </si>
  <si>
    <t>犁臂延长板</t>
  </si>
  <si>
    <t>犁臂螺栓</t>
  </si>
  <si>
    <t>喷嘴</t>
  </si>
  <si>
    <t>喷嘴帽</t>
  </si>
  <si>
    <t>三通</t>
  </si>
  <si>
    <t>十字轴</t>
  </si>
  <si>
    <t>内胎1100-330</t>
  </si>
  <si>
    <t>气膜片</t>
  </si>
  <si>
    <t>防滴膜片</t>
  </si>
  <si>
    <t>防滴总成</t>
  </si>
  <si>
    <t>O型圈9*11</t>
  </si>
  <si>
    <t>吸水转换阀</t>
  </si>
  <si>
    <t>扎古</t>
  </si>
  <si>
    <t>扎古（大）</t>
  </si>
  <si>
    <t>阀门部件弹簧</t>
  </si>
  <si>
    <t>阀门部件密封圈</t>
  </si>
  <si>
    <t>柴油沉淀器</t>
  </si>
  <si>
    <t>沉淀杯总成</t>
  </si>
  <si>
    <t>六配套4125</t>
  </si>
  <si>
    <t>六配套</t>
  </si>
  <si>
    <t>门吸</t>
  </si>
  <si>
    <t>水泵上水管</t>
  </si>
  <si>
    <t>喷油头垫</t>
  </si>
  <si>
    <t>气门密封圈</t>
  </si>
  <si>
    <t>排气管垫</t>
  </si>
  <si>
    <t>气门罩框垫</t>
  </si>
  <si>
    <t>水泵总成</t>
  </si>
  <si>
    <t>柴油青清洗器</t>
  </si>
  <si>
    <t>拉紧螺栓</t>
  </si>
  <si>
    <t>喷油头总成</t>
  </si>
  <si>
    <t>放水开关</t>
  </si>
  <si>
    <t>二轴带扇形齿轮</t>
  </si>
  <si>
    <t>离合器轴托架</t>
  </si>
  <si>
    <t>空心螺栓</t>
  </si>
  <si>
    <t>节温器壳体</t>
  </si>
  <si>
    <t>节温器上盖</t>
  </si>
  <si>
    <t>散热器回油管</t>
  </si>
  <si>
    <t>进气道连接管</t>
  </si>
  <si>
    <t>柴油滤芯</t>
  </si>
  <si>
    <t>主离合器盖</t>
  </si>
  <si>
    <t>轴承座</t>
  </si>
  <si>
    <t>离合器调整螺栓</t>
  </si>
  <si>
    <t>离合器压盘弹簧</t>
  </si>
  <si>
    <t>离合器分离杠杆</t>
  </si>
  <si>
    <t>风扇皮带</t>
  </si>
  <si>
    <t>油滤式滤芯</t>
  </si>
  <si>
    <t>旋风除尘罩</t>
  </si>
  <si>
    <t>回油管</t>
  </si>
  <si>
    <t>制动操作杆轴合件</t>
  </si>
  <si>
    <t>制动瓦销轴</t>
  </si>
  <si>
    <t>φ24组合垫</t>
  </si>
  <si>
    <t>操作杆弹簧</t>
  </si>
  <si>
    <t>挡油环</t>
  </si>
  <si>
    <t>主动钢片</t>
  </si>
  <si>
    <t>拨圈滚套</t>
  </si>
  <si>
    <t>圆锥球轴承座</t>
  </si>
  <si>
    <t>拨圈弹簧</t>
  </si>
  <si>
    <t>拨圈</t>
  </si>
  <si>
    <t>机油滤芯</t>
  </si>
  <si>
    <t>滤清器总成</t>
  </si>
  <si>
    <t>滤芯</t>
  </si>
  <si>
    <t>轴</t>
  </si>
  <si>
    <t>压盘螺母</t>
  </si>
  <si>
    <t>万向节盘螺栓</t>
  </si>
  <si>
    <t>机油散热器进油管</t>
  </si>
  <si>
    <t>滤芯合件</t>
  </si>
  <si>
    <t>机油散热器总成</t>
  </si>
  <si>
    <t>摇臂</t>
  </si>
  <si>
    <t>机油连接管</t>
  </si>
  <si>
    <t>二轴及罗伞齿轮</t>
  </si>
  <si>
    <t>万向节盘</t>
  </si>
  <si>
    <t>惰轮轴</t>
  </si>
  <si>
    <t>惰轮锁片</t>
  </si>
  <si>
    <t>凸轮轴齿轮</t>
  </si>
  <si>
    <t>气门</t>
  </si>
  <si>
    <t>水箱芯</t>
  </si>
  <si>
    <t>左转子轴感器</t>
  </si>
  <si>
    <t>台车锁紧螺母</t>
  </si>
  <si>
    <t>台车密封套</t>
  </si>
  <si>
    <t>阻水圈</t>
  </si>
  <si>
    <t>活塞卡簧</t>
  </si>
  <si>
    <t>松放固合件</t>
  </si>
  <si>
    <t>o型圈</t>
  </si>
  <si>
    <t>二挡从动齿轮</t>
  </si>
  <si>
    <t>摇臂调整螺钉</t>
  </si>
  <si>
    <t>凸缘螺栓</t>
  </si>
  <si>
    <t>主动轴</t>
  </si>
  <si>
    <t>从动古轮古（喇叭）</t>
  </si>
  <si>
    <t>第二轴</t>
  </si>
  <si>
    <t>六挡从动齿轮</t>
  </si>
  <si>
    <t>进水管垫</t>
  </si>
  <si>
    <t>调整螺母（张紧轮）</t>
  </si>
  <si>
    <t>缸盖螺栓</t>
  </si>
  <si>
    <t>组</t>
  </si>
  <si>
    <t>密封副套</t>
  </si>
  <si>
    <t>一、二挡滑杆</t>
  </si>
  <si>
    <t>积尘碗</t>
  </si>
  <si>
    <t>节温器</t>
  </si>
  <si>
    <t>O型圈</t>
  </si>
  <si>
    <t>张紧油缸油封</t>
  </si>
  <si>
    <t>锁紧螺母</t>
  </si>
  <si>
    <t>3/5档拨杆</t>
  </si>
  <si>
    <t>4/6档拨杆</t>
  </si>
  <si>
    <t>离合器压盘</t>
  </si>
  <si>
    <t>拖链轮压盘</t>
  </si>
  <si>
    <t>喷油头（国产）</t>
  </si>
  <si>
    <t>喷油头（进口)</t>
  </si>
  <si>
    <t>喷油头垫片</t>
  </si>
  <si>
    <t>离合器轴</t>
  </si>
  <si>
    <t>助力器总成</t>
  </si>
  <si>
    <t xml:space="preserve">溅油齿轮 </t>
  </si>
  <si>
    <t xml:space="preserve">一轴 </t>
  </si>
  <si>
    <t xml:space="preserve">拉杆及帽 </t>
  </si>
  <si>
    <t>台车密封壳总成</t>
  </si>
  <si>
    <t>锁紧螺栓</t>
  </si>
  <si>
    <t>台车轴头螺母</t>
  </si>
  <si>
    <t>台车轴头油封</t>
  </si>
  <si>
    <t>注油阀体</t>
  </si>
  <si>
    <t>橡胶圈</t>
  </si>
  <si>
    <t>气门防油罩</t>
  </si>
  <si>
    <t>连杆铜套</t>
  </si>
  <si>
    <t>连杆瓦</t>
  </si>
  <si>
    <t>曲轴瓦</t>
  </si>
  <si>
    <t>四配套</t>
  </si>
  <si>
    <t>分离杠杆</t>
  </si>
  <si>
    <t>条</t>
  </si>
  <si>
    <t>支杆焊合</t>
  </si>
  <si>
    <t>轴承支架</t>
  </si>
  <si>
    <t>刮地板</t>
  </si>
  <si>
    <t>主梁瓦</t>
  </si>
  <si>
    <t>副梁瓦</t>
  </si>
  <si>
    <t>高架犁卡子</t>
  </si>
  <si>
    <t>高架犁小犁柱</t>
  </si>
  <si>
    <t>高架犁大犁柱</t>
  </si>
  <si>
    <t>液压油管</t>
  </si>
  <si>
    <t>油管接头</t>
  </si>
  <si>
    <t>3米液压油管</t>
  </si>
  <si>
    <t>镇压器轴轴承座（机修厂造）</t>
  </si>
  <si>
    <t>沟轮大花帽</t>
  </si>
  <si>
    <t>月牙卡铁（制动器）</t>
  </si>
  <si>
    <t>尾轮调整小花帽</t>
  </si>
  <si>
    <t>前闸把滚轮</t>
  </si>
  <si>
    <t>月牙卡铁弹簧</t>
  </si>
  <si>
    <t>主梁主轴瓦</t>
  </si>
  <si>
    <t>地轮调整螺母</t>
  </si>
  <si>
    <t>闸把弹簧</t>
  </si>
  <si>
    <t>地轮轴套</t>
  </si>
  <si>
    <t>制动爪片</t>
  </si>
  <si>
    <t>拉头</t>
  </si>
  <si>
    <t>分配开关</t>
  </si>
  <si>
    <t>小滤网</t>
  </si>
  <si>
    <t>传动轴</t>
  </si>
  <si>
    <t>缓冲胶块</t>
  </si>
  <si>
    <t>轴承盖</t>
  </si>
  <si>
    <t>泵盖</t>
  </si>
  <si>
    <t>花盘（星轮卯合）</t>
  </si>
  <si>
    <t>排肥大齿轮</t>
  </si>
  <si>
    <t>排肥小齿轮</t>
  </si>
  <si>
    <t>输种漏斗</t>
  </si>
  <si>
    <t>105A结合套</t>
  </si>
  <si>
    <t>起落方轴固定套</t>
  </si>
  <si>
    <t>播种齿轮架弹簧</t>
  </si>
  <si>
    <t>自动圆盘（肥）</t>
  </si>
  <si>
    <t>开口器轴</t>
  </si>
  <si>
    <t>曲轴焊合</t>
  </si>
  <si>
    <t>卡筛甲</t>
  </si>
  <si>
    <t>卡筛乙</t>
  </si>
  <si>
    <t>离合器摩擦片</t>
  </si>
  <si>
    <t>自动杠杆</t>
  </si>
  <si>
    <t>主轴中轴承</t>
  </si>
  <si>
    <t>调节器连杆铆焊</t>
  </si>
  <si>
    <t>阻塞套</t>
  </si>
  <si>
    <t>播种肥联轴器</t>
  </si>
  <si>
    <t>小卡子</t>
  </si>
  <si>
    <t>内外锥体</t>
  </si>
  <si>
    <t>离合器叉</t>
  </si>
  <si>
    <t>左离合器从动</t>
  </si>
  <si>
    <t>右离合器从动套</t>
  </si>
  <si>
    <t>开沟器防尘盖</t>
  </si>
  <si>
    <t>47齿齿轮</t>
  </si>
  <si>
    <t>18齿齿轮</t>
  </si>
  <si>
    <t>20齿齿轮</t>
  </si>
  <si>
    <t>27齿齿轮</t>
  </si>
  <si>
    <t>40齿齿轮</t>
  </si>
  <si>
    <t>主轴端轴架</t>
  </si>
  <si>
    <t>主动链轮</t>
  </si>
  <si>
    <t>右自动器卡盘</t>
  </si>
  <si>
    <t>划行器铆合</t>
  </si>
  <si>
    <t>开沟器体</t>
  </si>
  <si>
    <t>左右升降方轴焊合</t>
  </si>
  <si>
    <t>左右播种轴</t>
  </si>
  <si>
    <t>开沟器片</t>
  </si>
  <si>
    <t>输肥漏斗</t>
  </si>
  <si>
    <t>操纵杆焊合</t>
  </si>
  <si>
    <t>排种合焊</t>
  </si>
  <si>
    <t>8齿张紧轮</t>
  </si>
  <si>
    <t>输肥管（软）</t>
  </si>
  <si>
    <t>升降顶杆弹簧</t>
  </si>
  <si>
    <t>开口器防尘盖</t>
  </si>
  <si>
    <t>升降顶杆</t>
  </si>
  <si>
    <t>升降臂接头</t>
  </si>
  <si>
    <t>操纵杆弹簧</t>
  </si>
  <si>
    <t>202滑轮</t>
  </si>
  <si>
    <t>离合器弹簧当</t>
  </si>
  <si>
    <t>开沟器轴承锁片</t>
  </si>
  <si>
    <t>付间管</t>
  </si>
  <si>
    <t>节</t>
  </si>
  <si>
    <t>轴承7518</t>
  </si>
  <si>
    <t>轴承7520</t>
  </si>
  <si>
    <t>轴承7606E</t>
  </si>
  <si>
    <t>轴承7815</t>
  </si>
  <si>
    <t>油封105*130*12</t>
  </si>
  <si>
    <t>油封105*130*14</t>
  </si>
  <si>
    <t>鲤鱼钳</t>
  </si>
  <si>
    <t>手虎钳</t>
  </si>
  <si>
    <t>比重计</t>
  </si>
  <si>
    <t>内卡钳</t>
  </si>
  <si>
    <t>外卡钳</t>
  </si>
  <si>
    <t>转速表</t>
  </si>
  <si>
    <t>气门砂</t>
  </si>
  <si>
    <t>φ6丝锥</t>
  </si>
  <si>
    <t>φ8丝锥</t>
  </si>
  <si>
    <t>φ14丝锥</t>
  </si>
  <si>
    <t>φ6扳牙</t>
  </si>
  <si>
    <t>φ8扳牙</t>
  </si>
  <si>
    <t>φ10扳牙</t>
  </si>
  <si>
    <t>φ12扳牙</t>
  </si>
  <si>
    <t>φ14扳牙</t>
  </si>
  <si>
    <t>软木纸</t>
  </si>
  <si>
    <t>电解密度计</t>
  </si>
  <si>
    <t>水箱止漏剂</t>
  </si>
  <si>
    <t>水箱清洁剂</t>
  </si>
  <si>
    <t>柴油处理剂</t>
  </si>
  <si>
    <t>铁皮剪刀</t>
  </si>
  <si>
    <t>发电机</t>
  </si>
  <si>
    <t>起动机</t>
  </si>
  <si>
    <t>把</t>
  </si>
  <si>
    <t>盒</t>
  </si>
  <si>
    <t>瓶</t>
  </si>
  <si>
    <t>张</t>
  </si>
  <si>
    <t>大犁尖</t>
  </si>
  <si>
    <t>卷</t>
  </si>
  <si>
    <t>三大队</t>
    <phoneticPr fontId="23" type="noConversion"/>
  </si>
  <si>
    <t>并入一项</t>
    <phoneticPr fontId="23" type="noConversion"/>
  </si>
  <si>
    <t>并入二项</t>
    <phoneticPr fontId="23" type="noConversion"/>
  </si>
  <si>
    <t>24行谷物播种机</t>
  </si>
  <si>
    <t>小四轮</t>
  </si>
  <si>
    <t>履带式拖拉机</t>
  </si>
  <si>
    <t>1</t>
    <phoneticPr fontId="23" type="noConversion"/>
  </si>
  <si>
    <t>2</t>
    <phoneticPr fontId="23" type="noConversion"/>
  </si>
  <si>
    <t>CA802X</t>
  </si>
  <si>
    <t>辆</t>
    <phoneticPr fontId="23" type="noConversion"/>
  </si>
  <si>
    <t>东方红-802X5拖拉机</t>
    <phoneticPr fontId="23" type="noConversion"/>
  </si>
  <si>
    <t>太空加油机</t>
  </si>
  <si>
    <t>平地器</t>
  </si>
  <si>
    <t>槽钢材料自制</t>
  </si>
  <si>
    <t/>
  </si>
  <si>
    <t>2001.09</t>
    <phoneticPr fontId="23" type="noConversion"/>
  </si>
  <si>
    <t>2000.07</t>
    <phoneticPr fontId="23" type="noConversion"/>
  </si>
  <si>
    <t>2005.12</t>
    <phoneticPr fontId="23" type="noConversion"/>
  </si>
  <si>
    <t>2009.09</t>
    <phoneticPr fontId="23" type="noConversion"/>
  </si>
  <si>
    <t>2009.12</t>
    <phoneticPr fontId="23" type="noConversion"/>
  </si>
  <si>
    <t>2013.06</t>
    <phoneticPr fontId="23" type="noConversion"/>
  </si>
  <si>
    <t>923CEE</t>
  </si>
  <si>
    <t>GB21-76</t>
  </si>
  <si>
    <t>M/6*40</t>
  </si>
  <si>
    <t>37.37A</t>
  </si>
  <si>
    <t>21A-149</t>
  </si>
  <si>
    <t>67*8</t>
  </si>
  <si>
    <t>60*3</t>
  </si>
  <si>
    <t>（修理包）</t>
  </si>
  <si>
    <t>03-404</t>
  </si>
  <si>
    <t>57-64</t>
  </si>
  <si>
    <t>30-65</t>
  </si>
  <si>
    <t>38-521</t>
  </si>
  <si>
    <t>79-37415-1</t>
  </si>
  <si>
    <t>48.027-1</t>
  </si>
  <si>
    <t>37A*0.4</t>
  </si>
  <si>
    <t>31.306.1</t>
  </si>
  <si>
    <t>31.10.5.1</t>
  </si>
  <si>
    <t>1002.22.103</t>
  </si>
  <si>
    <t>Z-704</t>
  </si>
  <si>
    <t>408A</t>
  </si>
  <si>
    <t>116A</t>
  </si>
  <si>
    <t>112A</t>
  </si>
  <si>
    <t>L-5</t>
  </si>
  <si>
    <t>L-7</t>
  </si>
  <si>
    <t>轴承</t>
    <phoneticPr fontId="23" type="noConversion"/>
  </si>
  <si>
    <t>新式油封</t>
    <phoneticPr fontId="23" type="noConversion"/>
  </si>
  <si>
    <t>螺栓12*30</t>
    <phoneticPr fontId="23" type="noConversion"/>
  </si>
  <si>
    <t>前侧玻璃</t>
    <phoneticPr fontId="23" type="noConversion"/>
  </si>
  <si>
    <t>侧窗玻璃</t>
    <phoneticPr fontId="23" type="noConversion"/>
  </si>
  <si>
    <t>大圆锥齿轮螺栓</t>
    <phoneticPr fontId="23" type="noConversion"/>
  </si>
  <si>
    <t>排气门座圈</t>
    <phoneticPr fontId="23" type="noConversion"/>
  </si>
  <si>
    <t>进气门座圈</t>
    <phoneticPr fontId="23" type="noConversion"/>
  </si>
  <si>
    <t>气门罩框垫</t>
    <phoneticPr fontId="23" type="noConversion"/>
  </si>
  <si>
    <t>半轴螺栓</t>
    <phoneticPr fontId="23" type="noConversion"/>
  </si>
  <si>
    <t>左张紧油管总承</t>
    <phoneticPr fontId="23" type="noConversion"/>
  </si>
  <si>
    <t>右张紧油管总承</t>
    <phoneticPr fontId="23" type="noConversion"/>
  </si>
  <si>
    <t>离合器摩擦总承</t>
    <phoneticPr fontId="23" type="noConversion"/>
  </si>
  <si>
    <t>离合器壳</t>
    <phoneticPr fontId="23" type="noConversion"/>
  </si>
  <si>
    <t>螺杆</t>
    <phoneticPr fontId="23" type="noConversion"/>
  </si>
  <si>
    <t>一二档滑动齿轮</t>
    <phoneticPr fontId="23" type="noConversion"/>
  </si>
  <si>
    <t>四五档从动齿轮</t>
    <phoneticPr fontId="23" type="noConversion"/>
  </si>
  <si>
    <t>转向离合器球面螺栓及帽</t>
    <phoneticPr fontId="23" type="noConversion"/>
  </si>
  <si>
    <t>倒挡主动齿轮合伴</t>
    <phoneticPr fontId="23" type="noConversion"/>
  </si>
  <si>
    <t>机油滤清器</t>
    <phoneticPr fontId="23" type="noConversion"/>
  </si>
  <si>
    <t>高压油泵</t>
    <phoneticPr fontId="23" type="noConversion"/>
  </si>
  <si>
    <t>拖带轮</t>
    <phoneticPr fontId="23" type="noConversion"/>
  </si>
  <si>
    <t>O型圈</t>
    <phoneticPr fontId="23" type="noConversion"/>
  </si>
  <si>
    <t>平衡臂小轴套</t>
    <phoneticPr fontId="23" type="noConversion"/>
  </si>
  <si>
    <t>导向轮小轴套</t>
    <phoneticPr fontId="23" type="noConversion"/>
  </si>
  <si>
    <t>平衡空心轴</t>
    <phoneticPr fontId="23" type="noConversion"/>
  </si>
  <si>
    <t>导向轮密封胶套</t>
    <phoneticPr fontId="23" type="noConversion"/>
  </si>
  <si>
    <t>扠入耳环</t>
    <phoneticPr fontId="23" type="noConversion"/>
  </si>
  <si>
    <t>支重轮平铤</t>
    <phoneticPr fontId="23" type="noConversion"/>
  </si>
  <si>
    <t>密封付</t>
    <phoneticPr fontId="23" type="noConversion"/>
  </si>
  <si>
    <t>毛毡环</t>
    <phoneticPr fontId="23" type="noConversion"/>
  </si>
  <si>
    <t>定位销</t>
    <phoneticPr fontId="23" type="noConversion"/>
  </si>
  <si>
    <t>摆动轴锁栓</t>
    <phoneticPr fontId="23" type="noConversion"/>
  </si>
  <si>
    <t>重轮轴头胶圈</t>
    <phoneticPr fontId="23" type="noConversion"/>
  </si>
  <si>
    <t>锁紧垫片</t>
    <phoneticPr fontId="23" type="noConversion"/>
  </si>
  <si>
    <t>驱动轴毂</t>
    <phoneticPr fontId="23" type="noConversion"/>
  </si>
  <si>
    <t>支重轮轴</t>
    <phoneticPr fontId="23" type="noConversion"/>
  </si>
  <si>
    <t>支重轮螺母</t>
    <phoneticPr fontId="23" type="noConversion"/>
  </si>
  <si>
    <t>主动轮螺母</t>
    <phoneticPr fontId="23" type="noConversion"/>
  </si>
  <si>
    <t>骨架油封</t>
    <phoneticPr fontId="23" type="noConversion"/>
  </si>
  <si>
    <t>拆油双滤芯</t>
    <phoneticPr fontId="23" type="noConversion"/>
  </si>
  <si>
    <t>第二轴承盖</t>
    <phoneticPr fontId="23" type="noConversion"/>
  </si>
  <si>
    <t>主动齿合齿轮</t>
    <phoneticPr fontId="23" type="noConversion"/>
  </si>
  <si>
    <t>滚子轴承锁环</t>
    <phoneticPr fontId="23" type="noConversion"/>
  </si>
  <si>
    <t>转向离合器主动力毂</t>
    <phoneticPr fontId="23" type="noConversion"/>
  </si>
  <si>
    <t>锁环</t>
    <phoneticPr fontId="23" type="noConversion"/>
  </si>
  <si>
    <t>锁紧螺栓</t>
    <phoneticPr fontId="23" type="noConversion"/>
  </si>
  <si>
    <t>拨圈卡子</t>
    <phoneticPr fontId="23" type="noConversion"/>
  </si>
  <si>
    <t>转向离合器摩擦片</t>
    <phoneticPr fontId="23" type="noConversion"/>
  </si>
  <si>
    <t>主动输主轴</t>
    <phoneticPr fontId="23" type="noConversion"/>
  </si>
  <si>
    <t>张紧轮</t>
    <phoneticPr fontId="23" type="noConversion"/>
  </si>
  <si>
    <t>离合器压盘</t>
    <phoneticPr fontId="23" type="noConversion"/>
  </si>
  <si>
    <t>瓜式联轴节滑套</t>
    <phoneticPr fontId="23" type="noConversion"/>
  </si>
  <si>
    <t>毛毡杯</t>
    <phoneticPr fontId="23" type="noConversion"/>
  </si>
  <si>
    <t>喷油器垫片</t>
    <phoneticPr fontId="23" type="noConversion"/>
  </si>
  <si>
    <t>后桥油管</t>
    <phoneticPr fontId="23" type="noConversion"/>
  </si>
  <si>
    <t>喷油头</t>
    <phoneticPr fontId="23" type="noConversion"/>
  </si>
  <si>
    <t>连杆总成</t>
    <phoneticPr fontId="23" type="noConversion"/>
  </si>
  <si>
    <t>风扇叶片</t>
    <phoneticPr fontId="23" type="noConversion"/>
  </si>
  <si>
    <t>输油泵总成</t>
    <phoneticPr fontId="23" type="noConversion"/>
  </si>
  <si>
    <t>东-75大电机</t>
    <phoneticPr fontId="23" type="noConversion"/>
  </si>
  <si>
    <t>风扇皮带轮</t>
    <phoneticPr fontId="23" type="noConversion"/>
  </si>
  <si>
    <t>高压油管</t>
    <phoneticPr fontId="23" type="noConversion"/>
  </si>
  <si>
    <t>软管总成</t>
    <phoneticPr fontId="23" type="noConversion"/>
  </si>
  <si>
    <t>机油滤清器外置（小）</t>
    <phoneticPr fontId="23" type="noConversion"/>
  </si>
  <si>
    <t>气门摇臂连接器</t>
    <phoneticPr fontId="23" type="noConversion"/>
  </si>
  <si>
    <t>起动机内外飞锤</t>
    <phoneticPr fontId="23" type="noConversion"/>
  </si>
  <si>
    <t>启动绳</t>
    <phoneticPr fontId="23" type="noConversion"/>
  </si>
  <si>
    <t>水箱盖</t>
    <phoneticPr fontId="23" type="noConversion"/>
  </si>
  <si>
    <t>万向轴</t>
    <phoneticPr fontId="23" type="noConversion"/>
  </si>
  <si>
    <t>万向节头</t>
    <phoneticPr fontId="23" type="noConversion"/>
  </si>
  <si>
    <t>轴长簧</t>
    <phoneticPr fontId="23" type="noConversion"/>
  </si>
  <si>
    <t>修复曲轴</t>
    <phoneticPr fontId="23" type="noConversion"/>
  </si>
  <si>
    <t>空滤积尘杯</t>
    <phoneticPr fontId="23" type="noConversion"/>
  </si>
  <si>
    <t>机油粗滤器芯</t>
    <phoneticPr fontId="23" type="noConversion"/>
  </si>
  <si>
    <t>惰轮轴</t>
    <phoneticPr fontId="23" type="noConversion"/>
  </si>
  <si>
    <t>机油泵传动支架</t>
    <phoneticPr fontId="23" type="noConversion"/>
  </si>
  <si>
    <t>柴油细滤芯</t>
    <phoneticPr fontId="23" type="noConversion"/>
  </si>
  <si>
    <t>支重轮</t>
    <phoneticPr fontId="23" type="noConversion"/>
  </si>
  <si>
    <t>平衡小轴套</t>
    <phoneticPr fontId="23" type="noConversion"/>
  </si>
  <si>
    <t>平衡大轴套</t>
    <phoneticPr fontId="23" type="noConversion"/>
  </si>
  <si>
    <t>柴油滤芯器</t>
    <phoneticPr fontId="23" type="noConversion"/>
  </si>
  <si>
    <t>机油滤芯器</t>
    <phoneticPr fontId="23" type="noConversion"/>
  </si>
  <si>
    <t>粗滤及输油管</t>
    <phoneticPr fontId="23" type="noConversion"/>
  </si>
  <si>
    <t>调油泵</t>
    <phoneticPr fontId="23" type="noConversion"/>
  </si>
  <si>
    <t>气门罩框架</t>
    <phoneticPr fontId="23" type="noConversion"/>
  </si>
  <si>
    <t>从油泵至主机体水管</t>
    <phoneticPr fontId="23" type="noConversion"/>
  </si>
  <si>
    <t>喷油头总成</t>
    <phoneticPr fontId="23" type="noConversion"/>
  </si>
  <si>
    <t>回油管螺丝</t>
    <phoneticPr fontId="23" type="noConversion"/>
  </si>
  <si>
    <t>主油管</t>
    <phoneticPr fontId="23" type="noConversion"/>
  </si>
  <si>
    <t>O型密封圈</t>
    <phoneticPr fontId="23" type="noConversion"/>
  </si>
  <si>
    <t>大密封圈</t>
    <phoneticPr fontId="23" type="noConversion"/>
  </si>
  <si>
    <t>上水管</t>
    <phoneticPr fontId="23" type="noConversion"/>
  </si>
  <si>
    <t>水箱下水管</t>
    <phoneticPr fontId="23" type="noConversion"/>
  </si>
  <si>
    <t>上下水管</t>
    <phoneticPr fontId="23" type="noConversion"/>
  </si>
  <si>
    <t>螺母</t>
    <phoneticPr fontId="23" type="noConversion"/>
  </si>
  <si>
    <t>螺钉</t>
    <phoneticPr fontId="23" type="noConversion"/>
  </si>
  <si>
    <t>3.3*1.5拖链轮螺母</t>
    <phoneticPr fontId="23" type="noConversion"/>
  </si>
  <si>
    <t>削支架螺栓</t>
    <phoneticPr fontId="23" type="noConversion"/>
  </si>
  <si>
    <t>导向轮大轴套</t>
    <phoneticPr fontId="23" type="noConversion"/>
  </si>
  <si>
    <t>牵引板紧固螺栓</t>
    <phoneticPr fontId="23" type="noConversion"/>
  </si>
  <si>
    <t>分离杆支座</t>
    <phoneticPr fontId="23" type="noConversion"/>
  </si>
  <si>
    <t>进气管垫片</t>
    <phoneticPr fontId="23" type="noConversion"/>
  </si>
  <si>
    <t>油底壳垫片</t>
    <phoneticPr fontId="23" type="noConversion"/>
  </si>
  <si>
    <t>支重轮油封弹簧</t>
    <phoneticPr fontId="23" type="noConversion"/>
  </si>
  <si>
    <t>空气滤清器胶圈大</t>
    <phoneticPr fontId="23" type="noConversion"/>
  </si>
  <si>
    <t>空气滤清器胶圈小</t>
    <phoneticPr fontId="23" type="noConversion"/>
  </si>
  <si>
    <t>转向离合器大弹簧</t>
    <phoneticPr fontId="23" type="noConversion"/>
  </si>
  <si>
    <t>转向离合器小弹簧</t>
    <phoneticPr fontId="23" type="noConversion"/>
  </si>
  <si>
    <t>轴承座</t>
    <phoneticPr fontId="23" type="noConversion"/>
  </si>
  <si>
    <t>机油散热器出油管</t>
    <phoneticPr fontId="23" type="noConversion"/>
  </si>
  <si>
    <t>机油压力表接管</t>
    <phoneticPr fontId="23" type="noConversion"/>
  </si>
  <si>
    <t>大灯架</t>
    <phoneticPr fontId="23" type="noConversion"/>
  </si>
  <si>
    <t>变速箱调整垫</t>
    <phoneticPr fontId="23" type="noConversion"/>
  </si>
  <si>
    <t>分离杆螺栓垫圈</t>
    <phoneticPr fontId="23" type="noConversion"/>
  </si>
  <si>
    <t>拔圈滚圈</t>
    <phoneticPr fontId="23" type="noConversion"/>
  </si>
  <si>
    <t>五档变速叉</t>
    <phoneticPr fontId="23" type="noConversion"/>
  </si>
  <si>
    <t>五档变速销钉</t>
    <phoneticPr fontId="23" type="noConversion"/>
  </si>
  <si>
    <t>空滤器支架</t>
    <phoneticPr fontId="23" type="noConversion"/>
  </si>
  <si>
    <t>油泵分配器油管总成</t>
    <phoneticPr fontId="23" type="noConversion"/>
  </si>
  <si>
    <t>802型水封</t>
    <phoneticPr fontId="23" type="noConversion"/>
  </si>
  <si>
    <t>五档轴</t>
    <phoneticPr fontId="23" type="noConversion"/>
  </si>
  <si>
    <t>连杆衬套</t>
    <phoneticPr fontId="23" type="noConversion"/>
  </si>
  <si>
    <t>连杆套</t>
    <phoneticPr fontId="23" type="noConversion"/>
  </si>
  <si>
    <t>活塞销</t>
    <phoneticPr fontId="23" type="noConversion"/>
  </si>
  <si>
    <t>常合大动齿轮</t>
    <phoneticPr fontId="23" type="noConversion"/>
  </si>
  <si>
    <t>浮动座</t>
    <phoneticPr fontId="23" type="noConversion"/>
  </si>
  <si>
    <t>发电机</t>
    <phoneticPr fontId="23" type="noConversion"/>
  </si>
  <si>
    <t>密封壳</t>
    <phoneticPr fontId="23" type="noConversion"/>
  </si>
  <si>
    <t>泵油器压板</t>
    <phoneticPr fontId="23" type="noConversion"/>
  </si>
  <si>
    <t>活塞环</t>
    <phoneticPr fontId="23" type="noConversion"/>
  </si>
  <si>
    <t>球面调节器螺母</t>
    <phoneticPr fontId="23" type="noConversion"/>
  </si>
  <si>
    <t>连杆</t>
    <phoneticPr fontId="23" type="noConversion"/>
  </si>
  <si>
    <t>凸元螺母</t>
    <phoneticPr fontId="23" type="noConversion"/>
  </si>
  <si>
    <t>主键传动轴</t>
    <phoneticPr fontId="23" type="noConversion"/>
  </si>
  <si>
    <t>安全阀总成</t>
    <phoneticPr fontId="23" type="noConversion"/>
  </si>
  <si>
    <t>传动套</t>
    <phoneticPr fontId="23" type="noConversion"/>
  </si>
  <si>
    <t>离合器盖</t>
    <phoneticPr fontId="23" type="noConversion"/>
  </si>
  <si>
    <t>传动轴万向轴承油封圈</t>
    <phoneticPr fontId="23" type="noConversion"/>
  </si>
  <si>
    <t>密封罩</t>
    <phoneticPr fontId="23" type="noConversion"/>
  </si>
  <si>
    <t>台车密封套</t>
    <phoneticPr fontId="23" type="noConversion"/>
  </si>
  <si>
    <t>拔杆</t>
    <phoneticPr fontId="23" type="noConversion"/>
  </si>
  <si>
    <t>联轴节</t>
    <phoneticPr fontId="23" type="noConversion"/>
  </si>
  <si>
    <t>化油器接头</t>
    <phoneticPr fontId="23" type="noConversion"/>
  </si>
  <si>
    <t>调节器总成</t>
    <phoneticPr fontId="23" type="noConversion"/>
  </si>
  <si>
    <t>小起动机缸垫</t>
    <phoneticPr fontId="23" type="noConversion"/>
  </si>
  <si>
    <t>高压线附带接头</t>
    <phoneticPr fontId="23" type="noConversion"/>
  </si>
  <si>
    <t>磁电机传动齿轮</t>
    <phoneticPr fontId="23" type="noConversion"/>
  </si>
  <si>
    <t>主油管回油弹簧</t>
    <phoneticPr fontId="23" type="noConversion"/>
  </si>
  <si>
    <t>缸盖螺栓</t>
    <phoneticPr fontId="23" type="noConversion"/>
  </si>
  <si>
    <t>惰轮</t>
    <phoneticPr fontId="23" type="noConversion"/>
  </si>
  <si>
    <t>出油阀</t>
    <phoneticPr fontId="23" type="noConversion"/>
  </si>
  <si>
    <t>惰轮附带衬套</t>
    <phoneticPr fontId="23" type="noConversion"/>
  </si>
  <si>
    <t>起动机缸盖</t>
    <phoneticPr fontId="23" type="noConversion"/>
  </si>
  <si>
    <t>油管</t>
    <phoneticPr fontId="23" type="noConversion"/>
  </si>
  <si>
    <t>第四梁（犁）</t>
    <phoneticPr fontId="23" type="noConversion"/>
  </si>
  <si>
    <t>复合齿轮</t>
    <phoneticPr fontId="23" type="noConversion"/>
  </si>
  <si>
    <t>操纵杆支座</t>
    <phoneticPr fontId="23" type="noConversion"/>
  </si>
  <si>
    <t>右制动器曲轴</t>
    <phoneticPr fontId="23" type="noConversion"/>
  </si>
  <si>
    <t>播种齿轮组合</t>
    <phoneticPr fontId="23" type="noConversion"/>
  </si>
  <si>
    <t>开口器轴</t>
    <phoneticPr fontId="23" type="noConversion"/>
  </si>
  <si>
    <t>左齿轴架</t>
    <phoneticPr fontId="23" type="noConversion"/>
  </si>
  <si>
    <t>21齿齿轮</t>
    <phoneticPr fontId="23" type="noConversion"/>
  </si>
  <si>
    <t>操纵杆焊合</t>
    <phoneticPr fontId="23" type="noConversion"/>
  </si>
  <si>
    <t>升降方轴轴承</t>
    <phoneticPr fontId="23" type="noConversion"/>
  </si>
  <si>
    <t>自动器圆盘</t>
    <phoneticPr fontId="23" type="noConversion"/>
  </si>
  <si>
    <t>右齿轮架</t>
    <phoneticPr fontId="23" type="noConversion"/>
  </si>
  <si>
    <t>开口器削合</t>
    <phoneticPr fontId="23" type="noConversion"/>
  </si>
  <si>
    <t>播种机调节机</t>
    <phoneticPr fontId="23" type="noConversion"/>
  </si>
  <si>
    <t>47齿链轮</t>
    <phoneticPr fontId="23" type="noConversion"/>
  </si>
  <si>
    <t>曲轴焊合</t>
    <phoneticPr fontId="23" type="noConversion"/>
  </si>
  <si>
    <t>销轴</t>
    <phoneticPr fontId="23" type="noConversion"/>
  </si>
  <si>
    <t>升降方轴</t>
    <phoneticPr fontId="23" type="noConversion"/>
  </si>
  <si>
    <t>开口器架子（长）</t>
    <phoneticPr fontId="23" type="noConversion"/>
  </si>
  <si>
    <t>开口器架子（短）</t>
    <phoneticPr fontId="23" type="noConversion"/>
  </si>
  <si>
    <t>离合器承摩片</t>
    <phoneticPr fontId="23" type="noConversion"/>
  </si>
  <si>
    <t>20齿齿轮</t>
    <phoneticPr fontId="23" type="noConversion"/>
  </si>
  <si>
    <t>左制动器卡盘铆合</t>
    <phoneticPr fontId="23" type="noConversion"/>
  </si>
  <si>
    <t>右制动器卡盘铆合</t>
    <phoneticPr fontId="23" type="noConversion"/>
  </si>
  <si>
    <t>18齿链轮</t>
    <phoneticPr fontId="23" type="noConversion"/>
  </si>
  <si>
    <t>离合器制动套</t>
    <phoneticPr fontId="23" type="noConversion"/>
  </si>
  <si>
    <t>方轴轴承</t>
    <phoneticPr fontId="23" type="noConversion"/>
  </si>
  <si>
    <t>张紧链轮</t>
    <phoneticPr fontId="23" type="noConversion"/>
  </si>
  <si>
    <t>20齿链轮</t>
    <phoneticPr fontId="23" type="noConversion"/>
  </si>
  <si>
    <t>搅拌座总成</t>
    <phoneticPr fontId="23" type="noConversion"/>
  </si>
  <si>
    <t>搅拌轴</t>
    <phoneticPr fontId="23" type="noConversion"/>
  </si>
  <si>
    <t>小轴</t>
    <phoneticPr fontId="23" type="noConversion"/>
  </si>
  <si>
    <t>15齿链轮</t>
    <phoneticPr fontId="23" type="noConversion"/>
  </si>
  <si>
    <t>档筛</t>
    <phoneticPr fontId="23" type="noConversion"/>
  </si>
  <si>
    <t>结合套</t>
    <phoneticPr fontId="23" type="noConversion"/>
  </si>
  <si>
    <t>排肥轴</t>
    <phoneticPr fontId="23" type="noConversion"/>
  </si>
  <si>
    <t>制动环</t>
    <phoneticPr fontId="23" type="noConversion"/>
  </si>
  <si>
    <t>小月牙卡铁</t>
    <phoneticPr fontId="23" type="noConversion"/>
  </si>
  <si>
    <t>地轮轴</t>
    <phoneticPr fontId="23" type="noConversion"/>
  </si>
  <si>
    <t>牵引连接器</t>
    <phoneticPr fontId="23" type="noConversion"/>
  </si>
  <si>
    <t>起落阀总成</t>
    <phoneticPr fontId="23" type="noConversion"/>
  </si>
  <si>
    <t>轴承架</t>
    <phoneticPr fontId="23" type="noConversion"/>
  </si>
  <si>
    <t>支杆焊接件</t>
    <phoneticPr fontId="23" type="noConversion"/>
  </si>
  <si>
    <t>支杆套管</t>
    <phoneticPr fontId="23" type="noConversion"/>
  </si>
  <si>
    <t>尾轮轴</t>
    <phoneticPr fontId="23" type="noConversion"/>
  </si>
  <si>
    <t>延长板</t>
    <phoneticPr fontId="23" type="noConversion"/>
  </si>
  <si>
    <t>地轮轴套</t>
    <phoneticPr fontId="23" type="noConversion"/>
  </si>
  <si>
    <t>小犁柱卡子</t>
    <phoneticPr fontId="23" type="noConversion"/>
  </si>
  <si>
    <t>抓地板</t>
    <phoneticPr fontId="23" type="noConversion"/>
  </si>
  <si>
    <t>月牙卡铁</t>
    <phoneticPr fontId="23" type="noConversion"/>
  </si>
  <si>
    <t>地沟轮轴承螺母</t>
    <phoneticPr fontId="23" type="noConversion"/>
  </si>
  <si>
    <t>六大队</t>
    <phoneticPr fontId="23" type="noConversion"/>
  </si>
  <si>
    <t>公斤</t>
    <phoneticPr fontId="23" type="noConversion"/>
  </si>
  <si>
    <t>长空加油机</t>
    <phoneticPr fontId="23" type="noConversion"/>
  </si>
  <si>
    <t>小四轮</t>
    <phoneticPr fontId="23" type="noConversion"/>
  </si>
  <si>
    <t>履带式拖拉机</t>
    <phoneticPr fontId="23" type="noConversion"/>
  </si>
  <si>
    <t>液压犁</t>
    <phoneticPr fontId="23" type="noConversion"/>
  </si>
  <si>
    <t>附犁</t>
    <phoneticPr fontId="23" type="noConversion"/>
  </si>
  <si>
    <r>
      <t>802</t>
    </r>
    <r>
      <rPr>
        <sz val="9"/>
        <color theme="1"/>
        <rFont val="宋体"/>
        <family val="3"/>
        <charset val="134"/>
      </rPr>
      <t>发动机总成</t>
    </r>
    <phoneticPr fontId="23" type="noConversion"/>
  </si>
  <si>
    <r>
      <t>4.5</t>
    </r>
    <r>
      <rPr>
        <sz val="12"/>
        <color theme="1"/>
        <rFont val="宋体"/>
        <family val="3"/>
        <charset val="134"/>
      </rPr>
      <t>吨</t>
    </r>
    <phoneticPr fontId="23" type="noConversion"/>
  </si>
  <si>
    <t>CA802X</t>
    <phoneticPr fontId="23" type="noConversion"/>
  </si>
  <si>
    <t>ILF-440</t>
    <phoneticPr fontId="23" type="noConversion"/>
  </si>
  <si>
    <t>CA802</t>
    <phoneticPr fontId="23" type="noConversion"/>
  </si>
  <si>
    <t>槽钢材料自制平地器</t>
    <phoneticPr fontId="23" type="noConversion"/>
  </si>
  <si>
    <t>七大队</t>
    <phoneticPr fontId="23" type="noConversion"/>
  </si>
  <si>
    <t>1999.12</t>
    <phoneticPr fontId="23" type="noConversion"/>
  </si>
  <si>
    <t>2001.09</t>
    <phoneticPr fontId="23" type="noConversion"/>
  </si>
  <si>
    <t>2007.09</t>
    <phoneticPr fontId="23" type="noConversion"/>
  </si>
  <si>
    <t>2009.09</t>
    <phoneticPr fontId="23" type="noConversion"/>
  </si>
  <si>
    <t>2009.12</t>
    <phoneticPr fontId="23" type="noConversion"/>
  </si>
  <si>
    <t>2012.10</t>
    <phoneticPr fontId="23" type="noConversion"/>
  </si>
  <si>
    <t>2013.06</t>
    <phoneticPr fontId="23" type="noConversion"/>
  </si>
  <si>
    <t>2013.10</t>
    <phoneticPr fontId="23" type="noConversion"/>
  </si>
  <si>
    <t>八大队</t>
    <phoneticPr fontId="23" type="noConversion"/>
  </si>
  <si>
    <t>小四轮</t>
    <phoneticPr fontId="23" type="noConversion"/>
  </si>
  <si>
    <t>九大队</t>
    <phoneticPr fontId="23" type="noConversion"/>
  </si>
  <si>
    <t>包装机</t>
  </si>
  <si>
    <t>东方红-802链轨</t>
  </si>
  <si>
    <t>搅拌机</t>
  </si>
  <si>
    <t>沙浆机</t>
  </si>
  <si>
    <t>台</t>
    <phoneticPr fontId="23" type="noConversion"/>
  </si>
  <si>
    <t>水泵</t>
  </si>
  <si>
    <t>台车防尘罩</t>
  </si>
  <si>
    <t>驱动轮轴（后拖肥轴）</t>
  </si>
  <si>
    <t>轮古</t>
  </si>
  <si>
    <t>油管</t>
  </si>
  <si>
    <t>从滤器及轴油泵油管</t>
  </si>
  <si>
    <t>机油表接管</t>
  </si>
  <si>
    <t>大元锥螺母</t>
  </si>
  <si>
    <t>支车轮轴</t>
  </si>
  <si>
    <t>付机缸盖</t>
  </si>
  <si>
    <t>柴油箱支架</t>
  </si>
  <si>
    <t>台车大弹簧</t>
  </si>
  <si>
    <t>磁电机</t>
  </si>
  <si>
    <t>一缸高压油管</t>
  </si>
  <si>
    <t>二缸高压油管</t>
  </si>
  <si>
    <t>三缸高压油管</t>
  </si>
  <si>
    <t>四缸高压油管</t>
  </si>
  <si>
    <t>化油器总成</t>
  </si>
  <si>
    <t>引导轮盖</t>
  </si>
  <si>
    <t>起动机进油管</t>
  </si>
  <si>
    <t>制动带</t>
  </si>
  <si>
    <t>犁壁延长板</t>
  </si>
  <si>
    <t>驱动轮螺器</t>
  </si>
  <si>
    <t>D24</t>
  </si>
  <si>
    <t>主机</t>
  </si>
  <si>
    <t>小计</t>
    <phoneticPr fontId="23" type="noConversion"/>
  </si>
  <si>
    <t>合计</t>
    <phoneticPr fontId="23" type="noConversion"/>
  </si>
  <si>
    <t>废旧零件</t>
    <phoneticPr fontId="23" type="noConversion"/>
  </si>
  <si>
    <t>榨油机扎锣</t>
    <phoneticPr fontId="23" type="noConversion"/>
  </si>
  <si>
    <t>农药桶</t>
    <phoneticPr fontId="23" type="noConversion"/>
  </si>
  <si>
    <t>粉碎机架子</t>
    <phoneticPr fontId="23" type="noConversion"/>
  </si>
  <si>
    <t>扬场机架子</t>
    <phoneticPr fontId="23" type="noConversion"/>
  </si>
  <si>
    <t>岗楼</t>
    <phoneticPr fontId="23" type="noConversion"/>
  </si>
  <si>
    <t>风车</t>
    <phoneticPr fontId="23" type="noConversion"/>
  </si>
  <si>
    <t>个</t>
    <phoneticPr fontId="23" type="noConversion"/>
  </si>
  <si>
    <t>油封</t>
    <phoneticPr fontId="23" type="noConversion"/>
  </si>
  <si>
    <t>合  计</t>
    <phoneticPr fontId="23" type="noConversion"/>
  </si>
  <si>
    <t>公斤</t>
    <phoneticPr fontId="23" type="noConversion"/>
  </si>
  <si>
    <t>账面价值</t>
    <phoneticPr fontId="23" type="noConversion"/>
  </si>
  <si>
    <t>单位</t>
    <phoneticPr fontId="23" type="noConversion"/>
  </si>
  <si>
    <t>数量</t>
    <phoneticPr fontId="23" type="noConversion"/>
  </si>
  <si>
    <t>公斤</t>
    <phoneticPr fontId="23" type="noConversion"/>
  </si>
  <si>
    <t>报废农机、农具配件</t>
    <phoneticPr fontId="23" type="noConversion"/>
  </si>
  <si>
    <t>1</t>
    <phoneticPr fontId="23" type="noConversion"/>
  </si>
  <si>
    <t>2</t>
    <phoneticPr fontId="23" type="noConversion"/>
  </si>
  <si>
    <t>3</t>
    <phoneticPr fontId="23" type="noConversion"/>
  </si>
  <si>
    <r>
      <t>评估基准日：</t>
    </r>
    <r>
      <rPr>
        <sz val="10"/>
        <rFont val="Times New Roman"/>
        <family val="1"/>
      </rPr>
      <t xml:space="preserve"> 2019 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 xml:space="preserve"> 6 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 xml:space="preserve"> 24 </t>
    </r>
    <r>
      <rPr>
        <sz val="10"/>
        <rFont val="宋体"/>
        <family val="3"/>
        <charset val="134"/>
      </rPr>
      <t>日</t>
    </r>
    <phoneticPr fontId="23" type="noConversion"/>
  </si>
  <si>
    <t>项目名称</t>
  </si>
  <si>
    <t>辆</t>
    <phoneticPr fontId="23" type="noConversion"/>
  </si>
  <si>
    <t>2006、01</t>
    <phoneticPr fontId="23" type="noConversion"/>
  </si>
  <si>
    <t>并入一项</t>
    <phoneticPr fontId="23" type="noConversion"/>
  </si>
  <si>
    <t>八大队</t>
    <phoneticPr fontId="23" type="noConversion"/>
  </si>
  <si>
    <t>个</t>
    <phoneticPr fontId="23" type="noConversion"/>
  </si>
  <si>
    <t>并入二项</t>
    <phoneticPr fontId="23" type="noConversion"/>
  </si>
  <si>
    <t>内外接</t>
    <phoneticPr fontId="23" type="noConversion"/>
  </si>
  <si>
    <t>榨油机榨条</t>
    <phoneticPr fontId="23" type="noConversion"/>
  </si>
  <si>
    <t>产权持用单位名称：青海浩门农场（榨油厂）</t>
    <phoneticPr fontId="23" type="noConversion"/>
  </si>
  <si>
    <t>榨油厂</t>
  </si>
  <si>
    <t>公斤</t>
    <phoneticPr fontId="23" type="noConversion"/>
  </si>
  <si>
    <t>台</t>
    <phoneticPr fontId="23" type="noConversion"/>
  </si>
  <si>
    <t>个</t>
    <phoneticPr fontId="23" type="noConversion"/>
  </si>
  <si>
    <t xml:space="preserve">  散热器回油管       </t>
  </si>
  <si>
    <t>缓冲块</t>
  </si>
  <si>
    <t>播种机齿轮架</t>
  </si>
  <si>
    <t>输肥管</t>
  </si>
  <si>
    <t>齿轮架</t>
  </si>
  <si>
    <t>左右离合器从动套</t>
  </si>
  <si>
    <t>升降花盘</t>
  </si>
  <si>
    <t>离合器结合套</t>
  </si>
  <si>
    <t>排肥星轮</t>
  </si>
  <si>
    <t>起落卡轮套</t>
  </si>
  <si>
    <t>拨叉</t>
  </si>
  <si>
    <t>开沟器架（长）</t>
  </si>
  <si>
    <t>开沟器架（短）</t>
  </si>
  <si>
    <t>开源24行抪肥机离合器轴</t>
  </si>
  <si>
    <t>施肥机左排肥轴</t>
  </si>
  <si>
    <t>施肥机右排肥轴</t>
  </si>
  <si>
    <t>离合器弹簧</t>
  </si>
  <si>
    <t>离合器左右套及链轮</t>
  </si>
  <si>
    <t>BG-24导种板焊合</t>
  </si>
  <si>
    <t>BG-24制动缓</t>
  </si>
  <si>
    <t>小型柱卡</t>
  </si>
  <si>
    <t>月牙板</t>
  </si>
  <si>
    <t>地轮爪</t>
  </si>
  <si>
    <t>下瓦盖</t>
  </si>
  <si>
    <t>抓地爪</t>
  </si>
  <si>
    <t>播肥机轴</t>
  </si>
  <si>
    <t>复合齿轮轴</t>
  </si>
  <si>
    <t>排种大齿轮</t>
  </si>
  <si>
    <t>排种小齿轮</t>
  </si>
  <si>
    <t>主动齿轮（小）</t>
  </si>
  <si>
    <t>大链轮24齿</t>
  </si>
  <si>
    <t>带台14齿链轮（方孔）</t>
  </si>
  <si>
    <t>链轮18齿</t>
  </si>
  <si>
    <t>10齿齿轮</t>
  </si>
  <si>
    <t>27齿轮</t>
  </si>
  <si>
    <t>40齿轮</t>
  </si>
  <si>
    <t>28齿齿轮</t>
  </si>
  <si>
    <t>左轮轮架</t>
  </si>
  <si>
    <t>沟轮</t>
  </si>
  <si>
    <t>1076增压机（进口）</t>
  </si>
  <si>
    <t>方铣头</t>
  </si>
  <si>
    <t>十字镐把</t>
  </si>
  <si>
    <t>木铣头</t>
  </si>
  <si>
    <t>大簸箕</t>
  </si>
  <si>
    <t>小簸箕</t>
  </si>
  <si>
    <t>木铣库</t>
  </si>
  <si>
    <t>架子车底盘</t>
  </si>
  <si>
    <t>架子车内档</t>
  </si>
  <si>
    <t>架子车钢珠</t>
  </si>
  <si>
    <t>电缆线</t>
  </si>
  <si>
    <t>床板</t>
  </si>
  <si>
    <t>三相平砂轮</t>
  </si>
  <si>
    <t>五合板</t>
  </si>
  <si>
    <t>宝丽板</t>
  </si>
  <si>
    <t>竹帘子</t>
  </si>
  <si>
    <t>防盗门</t>
  </si>
  <si>
    <t>PVC管</t>
  </si>
  <si>
    <t>辆</t>
  </si>
  <si>
    <t>粒</t>
  </si>
  <si>
    <t>米</t>
  </si>
  <si>
    <t>（小号）</t>
  </si>
  <si>
    <t>（轻便）</t>
  </si>
  <si>
    <t>（中号）</t>
  </si>
  <si>
    <t>φ110</t>
  </si>
  <si>
    <t>齿轮泵</t>
    <phoneticPr fontId="23" type="noConversion"/>
  </si>
  <si>
    <t>分离轴承座托架</t>
    <phoneticPr fontId="23" type="noConversion"/>
  </si>
  <si>
    <t>助力器油封总成</t>
    <phoneticPr fontId="23" type="noConversion"/>
  </si>
  <si>
    <t>连杆轴瓦</t>
    <phoneticPr fontId="23" type="noConversion"/>
  </si>
  <si>
    <t>主轴承瓦</t>
    <phoneticPr fontId="23" type="noConversion"/>
  </si>
  <si>
    <t>主轴承封套卡瓦</t>
    <phoneticPr fontId="23" type="noConversion"/>
  </si>
  <si>
    <t>曲轴皮带轮</t>
    <phoneticPr fontId="23" type="noConversion"/>
  </si>
  <si>
    <t>松放轴承座</t>
    <phoneticPr fontId="23" type="noConversion"/>
  </si>
  <si>
    <r>
      <t>木封</t>
    </r>
    <r>
      <rPr>
        <sz val="12"/>
        <color theme="1"/>
        <rFont val="Times New Roman"/>
        <family val="1"/>
      </rPr>
      <t>1002</t>
    </r>
    <phoneticPr fontId="23" type="noConversion"/>
  </si>
  <si>
    <t>三联翅板开关</t>
    <phoneticPr fontId="23" type="noConversion"/>
  </si>
  <si>
    <t>传动十字轴</t>
    <phoneticPr fontId="23" type="noConversion"/>
  </si>
  <si>
    <t>浮油环</t>
    <phoneticPr fontId="23" type="noConversion"/>
  </si>
  <si>
    <t>喷油嘴压板</t>
    <phoneticPr fontId="23" type="noConversion"/>
  </si>
  <si>
    <t>水泵总成</t>
    <phoneticPr fontId="23" type="noConversion"/>
  </si>
  <si>
    <t>转向离合器压盘</t>
    <phoneticPr fontId="23" type="noConversion"/>
  </si>
  <si>
    <t>四六档拨叉轴</t>
    <phoneticPr fontId="23" type="noConversion"/>
  </si>
  <si>
    <t>一二档拨叉轴</t>
    <phoneticPr fontId="23" type="noConversion"/>
  </si>
  <si>
    <t>阻水圈</t>
    <phoneticPr fontId="23" type="noConversion"/>
  </si>
  <si>
    <t>密封内支撑圈</t>
    <phoneticPr fontId="23" type="noConversion"/>
  </si>
  <si>
    <t>摇臂调节螺钉</t>
    <phoneticPr fontId="23" type="noConversion"/>
  </si>
  <si>
    <t>缸筒</t>
    <phoneticPr fontId="23" type="noConversion"/>
  </si>
  <si>
    <t>联结胶管</t>
    <phoneticPr fontId="23" type="noConversion"/>
  </si>
  <si>
    <t>齿轮总成</t>
    <phoneticPr fontId="23" type="noConversion"/>
  </si>
  <si>
    <t>一四挡变速轴</t>
    <phoneticPr fontId="23" type="noConversion"/>
  </si>
  <si>
    <t>三二挡变速轴</t>
    <phoneticPr fontId="23" type="noConversion"/>
  </si>
  <si>
    <t>喷头垫片</t>
    <phoneticPr fontId="23" type="noConversion"/>
  </si>
  <si>
    <t>台车大轴</t>
    <phoneticPr fontId="23" type="noConversion"/>
  </si>
  <si>
    <t>操纵机构左右支架</t>
    <phoneticPr fontId="23" type="noConversion"/>
  </si>
  <si>
    <t>内外滤芯合件</t>
    <phoneticPr fontId="23" type="noConversion"/>
  </si>
  <si>
    <t>中间齿轮</t>
    <phoneticPr fontId="23" type="noConversion"/>
  </si>
  <si>
    <t>换挡叉轴</t>
    <phoneticPr fontId="23" type="noConversion"/>
  </si>
  <si>
    <t>曲柄连杆总成</t>
    <phoneticPr fontId="23" type="noConversion"/>
  </si>
  <si>
    <t>机油泵从动齿轮</t>
    <phoneticPr fontId="23" type="noConversion"/>
  </si>
  <si>
    <t>机油泵传动齿轮</t>
    <phoneticPr fontId="23" type="noConversion"/>
  </si>
  <si>
    <r>
      <t>12V</t>
    </r>
    <r>
      <rPr>
        <sz val="12"/>
        <color theme="1"/>
        <rFont val="宋体"/>
        <family val="3"/>
        <charset val="134"/>
      </rPr>
      <t>发电机</t>
    </r>
    <phoneticPr fontId="23" type="noConversion"/>
  </si>
  <si>
    <t>第二轴一四挡轮毂</t>
    <phoneticPr fontId="23" type="noConversion"/>
  </si>
  <si>
    <t>水箱进水管垫子</t>
    <phoneticPr fontId="23" type="noConversion"/>
  </si>
  <si>
    <t>起动机消声器</t>
    <phoneticPr fontId="23" type="noConversion"/>
  </si>
  <si>
    <t>主、从摩擦片</t>
    <phoneticPr fontId="23" type="noConversion"/>
  </si>
  <si>
    <t>制动器左右拉杆</t>
    <phoneticPr fontId="23" type="noConversion"/>
  </si>
  <si>
    <t>主离合器分离拨叉</t>
    <phoneticPr fontId="23" type="noConversion"/>
  </si>
  <si>
    <t>导向轮摆向轴</t>
    <phoneticPr fontId="23" type="noConversion"/>
  </si>
  <si>
    <t>密封弹簧</t>
    <phoneticPr fontId="23" type="noConversion"/>
  </si>
  <si>
    <t>后桥轴</t>
    <phoneticPr fontId="23" type="noConversion"/>
  </si>
  <si>
    <t>驱动轮毂</t>
    <phoneticPr fontId="23" type="noConversion"/>
  </si>
  <si>
    <t>转向离合器分离杠杆</t>
    <phoneticPr fontId="23" type="noConversion"/>
  </si>
  <si>
    <r>
      <t>75</t>
    </r>
    <r>
      <rPr>
        <sz val="12"/>
        <color theme="1"/>
        <rFont val="宋体"/>
        <family val="3"/>
        <charset val="134"/>
      </rPr>
      <t>缸盖总成</t>
    </r>
    <phoneticPr fontId="23" type="noConversion"/>
  </si>
  <si>
    <t>摇臂轴</t>
    <phoneticPr fontId="23" type="noConversion"/>
  </si>
  <si>
    <t>空气滤器积尘杆</t>
    <phoneticPr fontId="23" type="noConversion"/>
  </si>
  <si>
    <t>水泵胶带轮</t>
    <phoneticPr fontId="23" type="noConversion"/>
  </si>
  <si>
    <t>涨紧轮</t>
    <phoneticPr fontId="23" type="noConversion"/>
  </si>
  <si>
    <t>水泵叶轮</t>
    <phoneticPr fontId="23" type="noConversion"/>
  </si>
  <si>
    <r>
      <t>75#</t>
    </r>
    <r>
      <rPr>
        <sz val="12"/>
        <color theme="1"/>
        <rFont val="宋体"/>
        <family val="3"/>
        <charset val="134"/>
      </rPr>
      <t>注油器</t>
    </r>
    <phoneticPr fontId="23" type="noConversion"/>
  </si>
  <si>
    <t>付</t>
    <phoneticPr fontId="23" type="noConversion"/>
  </si>
  <si>
    <r>
      <t>间管</t>
    </r>
    <r>
      <rPr>
        <sz val="12"/>
        <color theme="1"/>
        <rFont val="Times New Roman"/>
        <family val="1"/>
      </rPr>
      <t xml:space="preserve">   </t>
    </r>
    <phoneticPr fontId="23" type="noConversion"/>
  </si>
  <si>
    <t>个</t>
    <phoneticPr fontId="23" type="noConversion"/>
  </si>
  <si>
    <t>连接板</t>
    <phoneticPr fontId="23" type="noConversion"/>
  </si>
  <si>
    <t>块</t>
    <phoneticPr fontId="23" type="noConversion"/>
  </si>
  <si>
    <t>牵引叉</t>
    <phoneticPr fontId="23" type="noConversion"/>
  </si>
  <si>
    <t>抓地板</t>
    <phoneticPr fontId="23" type="noConversion"/>
  </si>
  <si>
    <t>双口轮</t>
    <phoneticPr fontId="23" type="noConversion"/>
  </si>
  <si>
    <t>沟轮轴</t>
    <phoneticPr fontId="23" type="noConversion"/>
  </si>
  <si>
    <t>小翻版</t>
    <phoneticPr fontId="23" type="noConversion"/>
  </si>
  <si>
    <t>尾轮调整垫</t>
    <phoneticPr fontId="23" type="noConversion"/>
  </si>
  <si>
    <t>小犁卡子总成</t>
    <phoneticPr fontId="23" type="noConversion"/>
  </si>
  <si>
    <t>小犁尖</t>
    <phoneticPr fontId="23" type="noConversion"/>
  </si>
  <si>
    <t>小犁柱</t>
    <phoneticPr fontId="23" type="noConversion"/>
  </si>
  <si>
    <t>小犁柱卡子</t>
    <phoneticPr fontId="23" type="noConversion"/>
  </si>
  <si>
    <t>大犁柱</t>
    <phoneticPr fontId="23" type="noConversion"/>
  </si>
  <si>
    <t>沟轮轴套</t>
    <phoneticPr fontId="23" type="noConversion"/>
  </si>
  <si>
    <t>地轮轴套</t>
    <phoneticPr fontId="23" type="noConversion"/>
  </si>
  <si>
    <t>尾轮半轴</t>
    <phoneticPr fontId="23" type="noConversion"/>
  </si>
  <si>
    <t>前侧板</t>
    <phoneticPr fontId="23" type="noConversion"/>
  </si>
  <si>
    <t>后侧板</t>
    <phoneticPr fontId="23" type="noConversion"/>
  </si>
  <si>
    <t>延长板</t>
    <phoneticPr fontId="23" type="noConversion"/>
  </si>
  <si>
    <t>尾轮古</t>
    <phoneticPr fontId="23" type="noConversion"/>
  </si>
  <si>
    <t>犁终</t>
    <phoneticPr fontId="23" type="noConversion"/>
  </si>
  <si>
    <t>尾轮古帽</t>
    <phoneticPr fontId="23" type="noConversion"/>
  </si>
  <si>
    <t>小花帽</t>
    <phoneticPr fontId="23" type="noConversion"/>
  </si>
  <si>
    <t>五铧犁大卡子</t>
    <phoneticPr fontId="23" type="noConversion"/>
  </si>
  <si>
    <t>转向支臂</t>
    <phoneticPr fontId="23" type="noConversion"/>
  </si>
  <si>
    <t>转向环</t>
    <phoneticPr fontId="23" type="noConversion"/>
  </si>
  <si>
    <t>尾轮轴架</t>
    <phoneticPr fontId="23" type="noConversion"/>
  </si>
  <si>
    <t>轻便播种机地轮</t>
    <phoneticPr fontId="23" type="noConversion"/>
  </si>
  <si>
    <t>排肥锥形齿</t>
    <phoneticPr fontId="23" type="noConversion"/>
  </si>
  <si>
    <t>齿轮架总成</t>
    <phoneticPr fontId="23" type="noConversion"/>
  </si>
  <si>
    <t>复合齿轮</t>
    <phoneticPr fontId="23" type="noConversion"/>
  </si>
  <si>
    <t>星轮铆合</t>
    <phoneticPr fontId="23" type="noConversion"/>
  </si>
  <si>
    <t>自动圆盘</t>
    <phoneticPr fontId="23" type="noConversion"/>
  </si>
  <si>
    <t>齿轮</t>
    <phoneticPr fontId="23" type="noConversion"/>
  </si>
  <si>
    <t>主轴链轮</t>
    <phoneticPr fontId="23" type="noConversion"/>
  </si>
  <si>
    <t>左右离合器从动套</t>
    <phoneticPr fontId="23" type="noConversion"/>
  </si>
  <si>
    <t>主动齿轮</t>
    <phoneticPr fontId="23" type="noConversion"/>
  </si>
  <si>
    <t>轴承套</t>
    <phoneticPr fontId="23" type="noConversion"/>
  </si>
  <si>
    <t>排肥漏斗焊合</t>
    <phoneticPr fontId="23" type="noConversion"/>
  </si>
  <si>
    <t>左右自动卡盘总成</t>
    <phoneticPr fontId="23" type="noConversion"/>
  </si>
  <si>
    <t>漏斗</t>
    <phoneticPr fontId="23" type="noConversion"/>
  </si>
  <si>
    <t>异种板铆合</t>
    <phoneticPr fontId="23" type="noConversion"/>
  </si>
  <si>
    <t>离合器主动套</t>
    <phoneticPr fontId="23" type="noConversion"/>
  </si>
  <si>
    <t>升降手柄</t>
    <phoneticPr fontId="23" type="noConversion"/>
  </si>
  <si>
    <t>阻塞轮</t>
    <phoneticPr fontId="23" type="noConversion"/>
  </si>
  <si>
    <t>泵盖</t>
    <phoneticPr fontId="23" type="noConversion"/>
  </si>
  <si>
    <t>过滤器总成</t>
    <phoneticPr fontId="23" type="noConversion"/>
  </si>
  <si>
    <t>操纵杆手柄</t>
    <phoneticPr fontId="23" type="noConversion"/>
  </si>
  <si>
    <t>进水管座</t>
    <phoneticPr fontId="23" type="noConversion"/>
  </si>
  <si>
    <t>出水管接头</t>
    <phoneticPr fontId="23" type="noConversion"/>
  </si>
  <si>
    <t>阀门胶圈</t>
    <phoneticPr fontId="23" type="noConversion"/>
  </si>
  <si>
    <t>泵膜</t>
    <phoneticPr fontId="23" type="noConversion"/>
  </si>
  <si>
    <t>万自节十字轴承</t>
    <phoneticPr fontId="23" type="noConversion"/>
  </si>
  <si>
    <t>活塞皮圈</t>
    <phoneticPr fontId="23" type="noConversion"/>
  </si>
  <si>
    <t>喷药机传动轴</t>
    <phoneticPr fontId="23" type="noConversion"/>
  </si>
  <si>
    <t>防滴膜片</t>
    <phoneticPr fontId="23" type="noConversion"/>
  </si>
  <si>
    <t>隔膜</t>
    <phoneticPr fontId="23" type="noConversion"/>
  </si>
  <si>
    <t>架子车外胎</t>
    <phoneticPr fontId="23" type="noConversion"/>
  </si>
  <si>
    <t>条</t>
    <phoneticPr fontId="23" type="noConversion"/>
  </si>
  <si>
    <t>架子车底盘轴</t>
    <phoneticPr fontId="23" type="noConversion"/>
  </si>
  <si>
    <t>辆</t>
    <phoneticPr fontId="23" type="noConversion"/>
  </si>
  <si>
    <t>铁簸箕</t>
    <phoneticPr fontId="23" type="noConversion"/>
  </si>
  <si>
    <t>个</t>
    <phoneticPr fontId="23" type="noConversion"/>
  </si>
  <si>
    <t>木铣库</t>
    <phoneticPr fontId="23" type="noConversion"/>
  </si>
  <si>
    <t>架子车钢珠</t>
    <phoneticPr fontId="23" type="noConversion"/>
  </si>
  <si>
    <t>粒</t>
    <phoneticPr fontId="23" type="noConversion"/>
  </si>
  <si>
    <t>架子车内档</t>
    <phoneticPr fontId="23" type="noConversion"/>
  </si>
  <si>
    <t>轴承</t>
    <phoneticPr fontId="23" type="noConversion"/>
  </si>
  <si>
    <t>盘</t>
    <phoneticPr fontId="23" type="noConversion"/>
  </si>
  <si>
    <t>ABVF-306</t>
    <phoneticPr fontId="23" type="noConversion"/>
  </si>
  <si>
    <t>21A-105</t>
    <phoneticPr fontId="23" type="noConversion"/>
  </si>
  <si>
    <t>R1002.6002</t>
    <phoneticPr fontId="23" type="noConversion"/>
  </si>
  <si>
    <t>R1002.2042</t>
    <phoneticPr fontId="23" type="noConversion"/>
  </si>
  <si>
    <t>R1002.005</t>
    <phoneticPr fontId="23" type="noConversion"/>
  </si>
  <si>
    <t>CR78-04003</t>
    <phoneticPr fontId="23" type="noConversion"/>
  </si>
  <si>
    <t>1002.38.175</t>
    <phoneticPr fontId="23" type="noConversion"/>
  </si>
  <si>
    <t>CR-P32A</t>
    <phoneticPr fontId="23" type="noConversion"/>
  </si>
  <si>
    <t>150*130*12</t>
    <phoneticPr fontId="23" type="noConversion"/>
  </si>
  <si>
    <t>R050-103A</t>
    <phoneticPr fontId="23" type="noConversion"/>
  </si>
  <si>
    <t>1002.37.81</t>
    <phoneticPr fontId="23" type="noConversion"/>
  </si>
  <si>
    <t>28.98.300498</t>
    <phoneticPr fontId="23" type="noConversion"/>
  </si>
  <si>
    <t>R050004</t>
    <phoneticPr fontId="23" type="noConversion"/>
  </si>
  <si>
    <t>R010008</t>
    <phoneticPr fontId="23" type="noConversion"/>
  </si>
  <si>
    <t>54.39.423</t>
    <phoneticPr fontId="23" type="noConversion"/>
  </si>
  <si>
    <t>54.40.25-1</t>
    <phoneticPr fontId="23" type="noConversion"/>
  </si>
  <si>
    <t>2A06.04</t>
    <phoneticPr fontId="23" type="noConversion"/>
  </si>
  <si>
    <t>54.05.44.3</t>
    <phoneticPr fontId="23" type="noConversion"/>
  </si>
  <si>
    <t>54.25.416</t>
    <phoneticPr fontId="23" type="noConversion"/>
  </si>
  <si>
    <t>AK24.097</t>
    <phoneticPr fontId="23" type="noConversion"/>
  </si>
  <si>
    <t>54.05.4081</t>
    <phoneticPr fontId="23" type="noConversion"/>
  </si>
  <si>
    <t>54.05.410</t>
    <phoneticPr fontId="23" type="noConversion"/>
  </si>
  <si>
    <t>75.48.040</t>
    <phoneticPr fontId="23" type="noConversion"/>
  </si>
  <si>
    <t>75.433.1</t>
    <phoneticPr fontId="23" type="noConversion"/>
  </si>
  <si>
    <t>AB.24</t>
    <phoneticPr fontId="23" type="noConversion"/>
  </si>
  <si>
    <t>AK54.10.30</t>
    <phoneticPr fontId="23" type="noConversion"/>
  </si>
  <si>
    <t>75.12.406</t>
    <phoneticPr fontId="23" type="noConversion"/>
  </si>
  <si>
    <t>54.40.027</t>
    <phoneticPr fontId="23" type="noConversion"/>
  </si>
  <si>
    <t>A21.32A</t>
    <phoneticPr fontId="23" type="noConversion"/>
  </si>
  <si>
    <t>54.31.415</t>
    <phoneticPr fontId="23" type="noConversion"/>
  </si>
  <si>
    <t>75.30.407</t>
    <phoneticPr fontId="23" type="noConversion"/>
  </si>
  <si>
    <t>54.32.432</t>
    <phoneticPr fontId="23" type="noConversion"/>
  </si>
  <si>
    <t>54.32.430</t>
    <phoneticPr fontId="23" type="noConversion"/>
  </si>
  <si>
    <t>54.38.610</t>
    <phoneticPr fontId="23" type="noConversion"/>
  </si>
  <si>
    <t>AK.10</t>
    <phoneticPr fontId="23" type="noConversion"/>
  </si>
  <si>
    <t>A01.16.3A</t>
    <phoneticPr fontId="23" type="noConversion"/>
  </si>
  <si>
    <t>4125A4.12.112A</t>
    <phoneticPr fontId="23" type="noConversion"/>
  </si>
  <si>
    <t>75.12.408</t>
    <phoneticPr fontId="23" type="noConversion"/>
  </si>
  <si>
    <t>75.12.410</t>
    <phoneticPr fontId="23" type="noConversion"/>
  </si>
  <si>
    <t>高架</t>
    <phoneticPr fontId="23" type="noConversion"/>
  </si>
  <si>
    <t>2BF-18A</t>
    <phoneticPr fontId="23" type="noConversion"/>
  </si>
  <si>
    <r>
      <t>12</t>
    </r>
    <r>
      <rPr>
        <sz val="12"/>
        <color theme="1"/>
        <rFont val="宋体"/>
        <family val="3"/>
        <charset val="134"/>
      </rPr>
      <t>齿</t>
    </r>
    <phoneticPr fontId="23" type="noConversion"/>
  </si>
  <si>
    <r>
      <t>15</t>
    </r>
    <r>
      <rPr>
        <sz val="12"/>
        <color theme="1"/>
        <rFont val="宋体"/>
        <family val="3"/>
        <charset val="134"/>
      </rPr>
      <t>齿</t>
    </r>
    <phoneticPr fontId="23" type="noConversion"/>
  </si>
  <si>
    <r>
      <t>2</t>
    </r>
    <r>
      <rPr>
        <sz val="12"/>
        <color theme="1"/>
        <rFont val="宋体"/>
        <family val="3"/>
        <charset val="134"/>
      </rPr>
      <t>齿</t>
    </r>
    <phoneticPr fontId="23" type="noConversion"/>
  </si>
  <si>
    <t>加重</t>
    <phoneticPr fontId="23" type="noConversion"/>
  </si>
  <si>
    <r>
      <t>20</t>
    </r>
    <r>
      <rPr>
        <sz val="12"/>
        <color theme="1"/>
        <rFont val="宋体"/>
        <family val="3"/>
        <charset val="134"/>
      </rPr>
      <t>齿</t>
    </r>
    <phoneticPr fontId="23" type="noConversion"/>
  </si>
  <si>
    <r>
      <t>27</t>
    </r>
    <r>
      <rPr>
        <sz val="12"/>
        <color theme="1"/>
        <rFont val="宋体"/>
        <family val="3"/>
        <charset val="134"/>
      </rPr>
      <t>齿</t>
    </r>
    <phoneticPr fontId="23" type="noConversion"/>
  </si>
  <si>
    <r>
      <t>47</t>
    </r>
    <r>
      <rPr>
        <sz val="12"/>
        <color theme="1"/>
        <rFont val="宋体"/>
        <family val="3"/>
        <charset val="134"/>
      </rPr>
      <t>齿</t>
    </r>
    <phoneticPr fontId="23" type="noConversion"/>
  </si>
  <si>
    <t xml:space="preserve">107A </t>
    <phoneticPr fontId="23" type="noConversion"/>
  </si>
  <si>
    <t>204A</t>
    <phoneticPr fontId="23" type="noConversion"/>
  </si>
  <si>
    <t>141A</t>
    <phoneticPr fontId="23" type="noConversion"/>
  </si>
  <si>
    <t>轻便</t>
    <phoneticPr fontId="23" type="noConversion"/>
  </si>
  <si>
    <r>
      <t>调节板</t>
    </r>
    <r>
      <rPr>
        <sz val="12"/>
        <color theme="1"/>
        <rFont val="Times New Roman"/>
        <family val="1"/>
      </rPr>
      <t>7-A</t>
    </r>
    <phoneticPr fontId="23" type="noConversion"/>
  </si>
  <si>
    <t>2BF-205A</t>
    <phoneticPr fontId="23" type="noConversion"/>
  </si>
  <si>
    <t>2BF-3A</t>
    <phoneticPr fontId="23" type="noConversion"/>
  </si>
  <si>
    <t>八键</t>
    <phoneticPr fontId="23" type="noConversion"/>
  </si>
  <si>
    <t xml:space="preserve">N2312E </t>
    <phoneticPr fontId="23" type="noConversion"/>
  </si>
  <si>
    <t>二、农机、农具配件</t>
    <phoneticPr fontId="23" type="noConversion"/>
  </si>
  <si>
    <t>柴油机</t>
  </si>
  <si>
    <t>802链轨</t>
    <phoneticPr fontId="23" type="noConversion"/>
  </si>
  <si>
    <t>350</t>
    <phoneticPr fontId="23" type="noConversion"/>
  </si>
  <si>
    <t>650型</t>
    <phoneticPr fontId="23" type="noConversion"/>
  </si>
  <si>
    <t>二、农机、农具配件</t>
    <phoneticPr fontId="23" type="noConversion"/>
  </si>
  <si>
    <t>二、农机、农具配件</t>
    <phoneticPr fontId="23" type="noConversion"/>
  </si>
  <si>
    <t>24行施肥播种机</t>
    <phoneticPr fontId="23" type="noConversion"/>
  </si>
  <si>
    <t>健伍车载台</t>
    <phoneticPr fontId="23" type="noConversion"/>
  </si>
  <si>
    <t>农用风机</t>
    <phoneticPr fontId="23" type="noConversion"/>
  </si>
  <si>
    <t>皮带输送机</t>
    <phoneticPr fontId="23" type="noConversion"/>
  </si>
  <si>
    <t>搅拌机</t>
    <phoneticPr fontId="23" type="noConversion"/>
  </si>
  <si>
    <t>各种阀门</t>
    <phoneticPr fontId="23" type="noConversion"/>
  </si>
  <si>
    <t>各种弯头</t>
    <phoneticPr fontId="23" type="noConversion"/>
  </si>
  <si>
    <t>各种轴承</t>
    <phoneticPr fontId="23" type="noConversion"/>
  </si>
  <si>
    <t>报废固定资产</t>
    <phoneticPr fontId="23" type="noConversion"/>
  </si>
  <si>
    <t>2009.12</t>
    <phoneticPr fontId="23" type="noConversion"/>
  </si>
  <si>
    <t>2009.09</t>
    <phoneticPr fontId="23" type="noConversion"/>
  </si>
  <si>
    <t>2001.03</t>
    <phoneticPr fontId="23" type="noConversion"/>
  </si>
  <si>
    <t>2003.05</t>
    <phoneticPr fontId="23" type="noConversion"/>
  </si>
  <si>
    <t>1998.04</t>
    <phoneticPr fontId="23" type="noConversion"/>
  </si>
  <si>
    <t>2005.06</t>
    <phoneticPr fontId="23" type="noConversion"/>
  </si>
  <si>
    <t>2006.01</t>
    <phoneticPr fontId="23" type="noConversion"/>
  </si>
  <si>
    <t>2014.03</t>
    <phoneticPr fontId="23" type="noConversion"/>
  </si>
  <si>
    <t>东方红-802X5</t>
  </si>
  <si>
    <r>
      <t>发动机8</t>
    </r>
    <r>
      <rPr>
        <sz val="10"/>
        <rFont val="宋体"/>
        <family val="3"/>
        <charset val="134"/>
      </rPr>
      <t>02</t>
    </r>
  </si>
  <si>
    <t>播肥机</t>
    <phoneticPr fontId="23" type="noConversion"/>
  </si>
  <si>
    <t>2000.12</t>
    <phoneticPr fontId="23" type="noConversion"/>
  </si>
  <si>
    <t>2000.12</t>
    <phoneticPr fontId="23" type="noConversion"/>
  </si>
  <si>
    <t>2001.09</t>
    <phoneticPr fontId="23" type="noConversion"/>
  </si>
  <si>
    <t>1999.12</t>
    <phoneticPr fontId="23" type="noConversion"/>
  </si>
  <si>
    <t>2005.12</t>
    <phoneticPr fontId="23" type="noConversion"/>
  </si>
  <si>
    <r>
      <t>2</t>
    </r>
    <r>
      <rPr>
        <sz val="10"/>
        <rFont val="宋体"/>
        <family val="3"/>
        <charset val="134"/>
      </rPr>
      <t>012.06</t>
    </r>
    <phoneticPr fontId="23" type="noConversion"/>
  </si>
  <si>
    <t>2006.01</t>
    <phoneticPr fontId="23" type="noConversion"/>
  </si>
  <si>
    <t>2009.09</t>
    <phoneticPr fontId="23" type="noConversion"/>
  </si>
  <si>
    <t>2009.12</t>
    <phoneticPr fontId="23" type="noConversion"/>
  </si>
  <si>
    <t>2011.12</t>
    <phoneticPr fontId="23" type="noConversion"/>
  </si>
  <si>
    <t>2013.10</t>
    <phoneticPr fontId="23" type="noConversion"/>
  </si>
  <si>
    <t>2006.10</t>
    <phoneticPr fontId="23" type="noConversion"/>
  </si>
  <si>
    <t>小四轮</t>
    <phoneticPr fontId="23" type="noConversion"/>
  </si>
  <si>
    <t>修理包</t>
    <phoneticPr fontId="23" type="noConversion"/>
  </si>
  <si>
    <t>东方红LR4M5-T55型</t>
    <phoneticPr fontId="23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</si>
</sst>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* #,##0.00_);_(* \(#,##0.00\);_(* &quot;-&quot;??_);_(@_)"/>
    <numFmt numFmtId="177" formatCode="_(* #,##0_);_(* \(#,##0\);_(* &quot;-&quot;_);_(@_)"/>
    <numFmt numFmtId="178" formatCode="#,##0.00_ "/>
    <numFmt numFmtId="179" formatCode="0.0000%"/>
    <numFmt numFmtId="180" formatCode="#,##0.00_);[Red]\(#,##0.00\)"/>
    <numFmt numFmtId="181" formatCode="#,##0.000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name val="黑体"/>
      <charset val="134"/>
    </font>
    <font>
      <sz val="9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sz val="11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5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仿宋"/>
      <family val="3"/>
      <charset val="134"/>
    </font>
    <font>
      <sz val="11"/>
      <color theme="1"/>
      <name val="等线"/>
      <charset val="134"/>
    </font>
    <font>
      <sz val="9"/>
      <color theme="1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0"/>
      <color theme="1"/>
      <name val="等线"/>
      <charset val="134"/>
    </font>
    <font>
      <sz val="12"/>
      <color theme="1"/>
      <name val="Times New Roman"/>
      <family val="1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5">
    <xf numFmtId="0" fontId="0" fillId="0" borderId="0">
      <alignment vertical="center"/>
    </xf>
    <xf numFmtId="0" fontId="19" fillId="0" borderId="0">
      <protection locked="0"/>
    </xf>
    <xf numFmtId="43" fontId="15" fillId="0" borderId="0" applyFont="0" applyFill="0" applyBorder="0" applyAlignment="0" applyProtection="0">
      <alignment vertical="center"/>
    </xf>
    <xf numFmtId="0" fontId="17" fillId="0" borderId="0">
      <alignment horizontal="center" vertical="center"/>
    </xf>
    <xf numFmtId="0" fontId="16" fillId="0" borderId="0"/>
    <xf numFmtId="0" fontId="13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20" fillId="0" borderId="0"/>
    <xf numFmtId="0" fontId="18" fillId="0" borderId="0"/>
    <xf numFmtId="9" fontId="15" fillId="0" borderId="0" applyFont="0" applyFill="0" applyBorder="0" applyAlignment="0" applyProtection="0">
      <alignment vertical="center"/>
    </xf>
    <xf numFmtId="0" fontId="19" fillId="0" borderId="0"/>
    <xf numFmtId="0" fontId="16" fillId="0" borderId="0"/>
    <xf numFmtId="43" fontId="16" fillId="0" borderId="0" applyFont="0" applyFill="0" applyBorder="0" applyAlignment="0" applyProtection="0">
      <alignment vertical="center"/>
    </xf>
    <xf numFmtId="0" fontId="21" fillId="0" borderId="4">
      <alignment horizontal="center" vertical="justify"/>
    </xf>
    <xf numFmtId="0" fontId="19" fillId="0" borderId="4">
      <protection locked="0"/>
    </xf>
    <xf numFmtId="0" fontId="18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9" fillId="0" borderId="0"/>
    <xf numFmtId="0" fontId="14" fillId="0" borderId="0">
      <alignment vertical="center"/>
    </xf>
    <xf numFmtId="0" fontId="1" fillId="0" borderId="0">
      <alignment vertical="center"/>
    </xf>
  </cellStyleXfs>
  <cellXfs count="2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176" fontId="8" fillId="0" borderId="0" xfId="2" applyNumberFormat="1" applyFont="1" applyAlignment="1">
      <alignment vertical="center"/>
    </xf>
    <xf numFmtId="176" fontId="9" fillId="0" borderId="0" xfId="2" applyNumberFormat="1" applyFont="1" applyAlignment="1"/>
    <xf numFmtId="176" fontId="8" fillId="0" borderId="0" xfId="2" applyNumberFormat="1" applyFont="1" applyAlignment="1"/>
    <xf numFmtId="176" fontId="8" fillId="0" borderId="0" xfId="2" applyNumberFormat="1" applyFont="1" applyAlignment="1">
      <alignment horizontal="center"/>
    </xf>
    <xf numFmtId="176" fontId="12" fillId="0" borderId="0" xfId="2" applyNumberFormat="1" applyFont="1" applyBorder="1" applyAlignment="1">
      <alignment vertical="center"/>
    </xf>
    <xf numFmtId="176" fontId="8" fillId="0" borderId="0" xfId="2" applyNumberFormat="1" applyFont="1" applyAlignment="1">
      <alignment horizontal="right" vertical="center"/>
    </xf>
    <xf numFmtId="176" fontId="13" fillId="0" borderId="1" xfId="2" applyNumberFormat="1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/>
    </xf>
    <xf numFmtId="176" fontId="14" fillId="0" borderId="1" xfId="2" applyNumberFormat="1" applyFont="1" applyBorder="1" applyAlignment="1">
      <alignment horizontal="left" vertical="center"/>
    </xf>
    <xf numFmtId="179" fontId="8" fillId="0" borderId="0" xfId="18" applyNumberFormat="1" applyFont="1" applyAlignment="1"/>
    <xf numFmtId="176" fontId="9" fillId="0" borderId="1" xfId="2" applyNumberFormat="1" applyFont="1" applyBorder="1" applyAlignment="1"/>
    <xf numFmtId="176" fontId="13" fillId="0" borderId="1" xfId="2" applyNumberFormat="1" applyFont="1" applyBorder="1" applyAlignment="1">
      <alignment horizontal="center"/>
    </xf>
    <xf numFmtId="0" fontId="13" fillId="2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49" fontId="24" fillId="0" borderId="0" xfId="0" applyNumberFormat="1" applyFont="1" applyFill="1" applyAlignment="1">
      <alignment vertical="center"/>
    </xf>
    <xf numFmtId="0" fontId="25" fillId="0" borderId="5" xfId="7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180" fontId="4" fillId="0" borderId="1" xfId="0" applyNumberFormat="1" applyFont="1" applyFill="1" applyBorder="1" applyAlignment="1" applyProtection="1">
      <alignment horizontal="right" vertical="center"/>
      <protection locked="0"/>
    </xf>
    <xf numFmtId="49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49" fontId="24" fillId="0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5" xfId="7" applyFont="1" applyBorder="1" applyAlignment="1">
      <alignment vertical="center"/>
    </xf>
    <xf numFmtId="0" fontId="24" fillId="0" borderId="5" xfId="7" applyFont="1" applyFill="1" applyBorder="1" applyAlignment="1" applyProtection="1">
      <alignment horizontal="left" vertical="center"/>
      <protection locked="0"/>
    </xf>
    <xf numFmtId="0" fontId="24" fillId="0" borderId="5" xfId="7" applyFont="1" applyFill="1" applyBorder="1" applyAlignment="1" applyProtection="1">
      <alignment horizontal="center" vertical="center"/>
      <protection locked="0"/>
    </xf>
    <xf numFmtId="0" fontId="24" fillId="0" borderId="5" xfId="7" applyFont="1" applyFill="1" applyBorder="1" applyAlignment="1" applyProtection="1">
      <alignment horizontal="center" vertical="center"/>
      <protection locked="0"/>
    </xf>
    <xf numFmtId="180" fontId="4" fillId="0" borderId="1" xfId="0" applyNumberFormat="1" applyFont="1" applyFill="1" applyBorder="1" applyAlignment="1" applyProtection="1">
      <alignment horizontal="center" vertical="center"/>
      <protection locked="0"/>
    </xf>
    <xf numFmtId="178" fontId="24" fillId="0" borderId="5" xfId="7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0" fontId="6" fillId="0" borderId="5" xfId="27" quotePrefix="1" applyNumberFormat="1" applyBorder="1" applyAlignment="1">
      <alignment horizontal="center" vertical="center"/>
    </xf>
    <xf numFmtId="0" fontId="6" fillId="0" borderId="5" xfId="27" applyNumberFormat="1" applyBorder="1" applyAlignment="1">
      <alignment horizontal="center" vertical="center"/>
    </xf>
    <xf numFmtId="0" fontId="6" fillId="0" borderId="5" xfId="27" quotePrefix="1" applyNumberFormat="1" applyBorder="1" applyAlignment="1">
      <alignment horizontal="center" vertical="center"/>
    </xf>
    <xf numFmtId="178" fontId="4" fillId="0" borderId="5" xfId="0" applyNumberFormat="1" applyFont="1" applyFill="1" applyBorder="1" applyAlignment="1" applyProtection="1">
      <alignment horizontal="right" vertical="center"/>
      <protection locked="0"/>
    </xf>
    <xf numFmtId="0" fontId="25" fillId="0" borderId="1" xfId="0" applyFont="1" applyFill="1" applyBorder="1" applyAlignment="1">
      <alignment horizontal="center" vertical="center" wrapText="1"/>
    </xf>
    <xf numFmtId="0" fontId="6" fillId="0" borderId="5" xfId="27" quotePrefix="1" applyNumberFormat="1" applyBorder="1" applyAlignment="1">
      <alignment horizontal="center" vertical="center"/>
    </xf>
    <xf numFmtId="0" fontId="6" fillId="0" borderId="5" xfId="27" quotePrefix="1" applyNumberFormat="1" applyBorder="1" applyAlignment="1">
      <alignment vertical="center"/>
    </xf>
    <xf numFmtId="4" fontId="6" fillId="0" borderId="5" xfId="27" quotePrefix="1" applyNumberFormat="1" applyBorder="1" applyAlignment="1">
      <alignment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49" fontId="24" fillId="0" borderId="5" xfId="0" applyNumberFormat="1" applyFont="1" applyFill="1" applyBorder="1" applyAlignment="1" applyProtection="1">
      <alignment horizontal="center" vertical="center"/>
      <protection locked="0"/>
    </xf>
    <xf numFmtId="18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27" quotePrefix="1" applyNumberFormat="1" applyBorder="1" applyAlignment="1">
      <alignment horizontal="left" vertical="center"/>
    </xf>
    <xf numFmtId="0" fontId="30" fillId="0" borderId="5" xfId="32" applyFont="1" applyBorder="1" applyAlignment="1">
      <alignment horizontal="left"/>
    </xf>
    <xf numFmtId="0" fontId="29" fillId="0" borderId="5" xfId="32" applyBorder="1" applyAlignment="1">
      <alignment horizontal="left"/>
    </xf>
    <xf numFmtId="0" fontId="29" fillId="0" borderId="5" xfId="32" applyBorder="1" applyAlignment="1">
      <alignment horizontal="center"/>
    </xf>
    <xf numFmtId="0" fontId="6" fillId="0" borderId="5" xfId="27" applyNumberFormat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30" fillId="0" borderId="5" xfId="32" applyNumberFormat="1" applyFont="1" applyBorder="1" applyAlignment="1">
      <alignment horizontal="left"/>
    </xf>
    <xf numFmtId="3" fontId="29" fillId="0" borderId="5" xfId="32" applyNumberFormat="1" applyBorder="1" applyAlignment="1">
      <alignment horizontal="left"/>
    </xf>
    <xf numFmtId="0" fontId="29" fillId="0" borderId="5" xfId="32" quotePrefix="1" applyBorder="1" applyAlignment="1">
      <alignment horizontal="left"/>
    </xf>
    <xf numFmtId="181" fontId="29" fillId="0" borderId="5" xfId="32" applyNumberFormat="1" applyBorder="1" applyAlignment="1">
      <alignment horizontal="left"/>
    </xf>
    <xf numFmtId="0" fontId="7" fillId="0" borderId="5" xfId="7" applyBorder="1" applyAlignment="1">
      <alignment horizontal="left" vertical="center"/>
    </xf>
    <xf numFmtId="0" fontId="6" fillId="0" borderId="5" xfId="27" applyNumberFormat="1" applyBorder="1" applyAlignment="1">
      <alignment horizontal="center" vertical="center"/>
    </xf>
    <xf numFmtId="4" fontId="6" fillId="0" borderId="5" xfId="27" applyNumberFormat="1" applyBorder="1" applyAlignment="1">
      <alignment vertical="center"/>
    </xf>
    <xf numFmtId="0" fontId="6" fillId="0" borderId="5" xfId="27" quotePrefix="1" applyNumberFormat="1" applyBorder="1" applyAlignment="1">
      <alignment horizontal="center" vertical="center"/>
    </xf>
    <xf numFmtId="0" fontId="6" fillId="0" borderId="5" xfId="27" quotePrefix="1" applyNumberFormat="1" applyBorder="1" applyAlignment="1">
      <alignment vertical="center"/>
    </xf>
    <xf numFmtId="4" fontId="6" fillId="0" borderId="5" xfId="27" quotePrefix="1" applyNumberFormat="1" applyBorder="1" applyAlignment="1">
      <alignment vertical="center"/>
    </xf>
    <xf numFmtId="4" fontId="25" fillId="0" borderId="5" xfId="27" quotePrefix="1" applyNumberFormat="1" applyFont="1" applyBorder="1" applyAlignment="1">
      <alignment vertical="center"/>
    </xf>
    <xf numFmtId="178" fontId="31" fillId="0" borderId="5" xfId="0" applyNumberFormat="1" applyFont="1" applyFill="1" applyBorder="1" applyAlignment="1" applyProtection="1">
      <alignment horizontal="right" vertical="center"/>
      <protection locked="0"/>
    </xf>
    <xf numFmtId="178" fontId="31" fillId="0" borderId="5" xfId="0" applyNumberFormat="1" applyFont="1" applyFill="1" applyBorder="1" applyAlignment="1" applyProtection="1">
      <alignment horizontal="center" vertical="center"/>
      <protection locked="0"/>
    </xf>
    <xf numFmtId="178" fontId="3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>
      <alignment vertical="center"/>
    </xf>
    <xf numFmtId="0" fontId="21" fillId="0" borderId="4" xfId="33" applyFont="1" applyBorder="1" applyAlignment="1">
      <alignment horizontal="center" vertical="center" wrapText="1"/>
    </xf>
    <xf numFmtId="0" fontId="21" fillId="0" borderId="4" xfId="33" applyFont="1" applyBorder="1" applyAlignment="1">
      <alignment vertical="center" wrapText="1"/>
    </xf>
    <xf numFmtId="0" fontId="32" fillId="0" borderId="3" xfId="0" applyFont="1" applyBorder="1" applyAlignment="1">
      <alignment horizontal="center" vertical="center"/>
    </xf>
    <xf numFmtId="0" fontId="21" fillId="0" borderId="9" xfId="33" applyFont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center" vertical="center" wrapText="1"/>
    </xf>
    <xf numFmtId="4" fontId="21" fillId="0" borderId="4" xfId="33" applyNumberFormat="1" applyFont="1" applyBorder="1" applyAlignment="1">
      <alignment vertical="center" wrapText="1"/>
    </xf>
    <xf numFmtId="0" fontId="21" fillId="0" borderId="4" xfId="33" applyFont="1" applyBorder="1" applyAlignment="1">
      <alignment horizontal="center" vertical="center" wrapText="1"/>
    </xf>
    <xf numFmtId="4" fontId="21" fillId="0" borderId="4" xfId="33" applyNumberFormat="1" applyFont="1" applyBorder="1" applyAlignment="1">
      <alignment vertical="center" wrapText="1"/>
    </xf>
    <xf numFmtId="0" fontId="6" fillId="0" borderId="5" xfId="27" quotePrefix="1" applyNumberFormat="1" applyFont="1" applyBorder="1" applyAlignment="1">
      <alignment vertical="center"/>
    </xf>
    <xf numFmtId="0" fontId="6" fillId="0" borderId="5" xfId="27" applyFont="1" applyBorder="1" applyAlignment="1">
      <alignment vertical="center"/>
    </xf>
    <xf numFmtId="0" fontId="6" fillId="0" borderId="5" xfId="27" applyNumberFormat="1" applyFont="1" applyBorder="1" applyAlignment="1">
      <alignment vertical="center"/>
    </xf>
    <xf numFmtId="4" fontId="6" fillId="0" borderId="5" xfId="27" applyNumberFormat="1" applyFont="1" applyBorder="1" applyAlignment="1">
      <alignment vertical="center"/>
    </xf>
    <xf numFmtId="0" fontId="6" fillId="0" borderId="5" xfId="27" quotePrefix="1" applyNumberFormat="1" applyFont="1" applyBorder="1" applyAlignment="1">
      <alignment horizontal="left" vertical="center"/>
    </xf>
    <xf numFmtId="4" fontId="25" fillId="0" borderId="5" xfId="7" applyNumberFormat="1" applyFont="1" applyFill="1" applyBorder="1" applyAlignment="1">
      <alignment horizontal="center" vertical="center" wrapText="1"/>
    </xf>
    <xf numFmtId="178" fontId="6" fillId="0" borderId="5" xfId="27" quotePrefix="1" applyNumberFormat="1" applyFont="1" applyBorder="1" applyAlignment="1">
      <alignment vertical="center"/>
    </xf>
    <xf numFmtId="178" fontId="6" fillId="0" borderId="5" xfId="27" applyNumberFormat="1" applyFont="1" applyBorder="1" applyAlignment="1">
      <alignment vertical="center"/>
    </xf>
    <xf numFmtId="0" fontId="12" fillId="0" borderId="5" xfId="27" quotePrefix="1" applyNumberFormat="1" applyFont="1" applyBorder="1" applyAlignment="1">
      <alignment horizontal="left" vertical="center"/>
    </xf>
    <xf numFmtId="4" fontId="6" fillId="0" borderId="5" xfId="27" applyNumberFormat="1" applyBorder="1" applyAlignment="1">
      <alignment vertical="center"/>
    </xf>
    <xf numFmtId="0" fontId="6" fillId="0" borderId="5" xfId="27" quotePrefix="1" applyNumberFormat="1" applyBorder="1" applyAlignment="1">
      <alignment horizontal="center" vertical="center"/>
    </xf>
    <xf numFmtId="0" fontId="29" fillId="0" borderId="5" xfId="7" applyFont="1" applyFill="1" applyBorder="1" applyAlignment="1">
      <alignment horizontal="center"/>
    </xf>
    <xf numFmtId="0" fontId="29" fillId="0" borderId="5" xfId="7" applyFont="1" applyFill="1" applyBorder="1" applyAlignment="1">
      <alignment horizontal="center"/>
    </xf>
    <xf numFmtId="0" fontId="29" fillId="0" borderId="5" xfId="7" applyFont="1" applyFill="1" applyBorder="1" applyAlignment="1">
      <alignment horizontal="center"/>
    </xf>
    <xf numFmtId="0" fontId="29" fillId="0" borderId="5" xfId="7" applyFont="1" applyFill="1" applyBorder="1" applyAlignment="1">
      <alignment horizontal="center"/>
    </xf>
    <xf numFmtId="4" fontId="6" fillId="0" borderId="5" xfId="27" applyNumberFormat="1" applyFont="1" applyBorder="1" applyAlignment="1">
      <alignment horizontal="left" vertical="center"/>
    </xf>
    <xf numFmtId="4" fontId="6" fillId="0" borderId="5" xfId="27" quotePrefix="1" applyNumberFormat="1" applyBorder="1" applyAlignment="1">
      <alignment horizontal="left" vertical="center"/>
    </xf>
    <xf numFmtId="0" fontId="24" fillId="0" borderId="5" xfId="26" applyFont="1" applyBorder="1" applyAlignment="1">
      <alignment horizontal="left"/>
    </xf>
    <xf numFmtId="0" fontId="21" fillId="0" borderId="5" xfId="33" applyFont="1" applyBorder="1" applyAlignment="1">
      <alignment horizontal="center" vertical="center" wrapText="1"/>
    </xf>
    <xf numFmtId="178" fontId="4" fillId="0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10" xfId="33" applyFont="1" applyBorder="1" applyAlignment="1">
      <alignment horizontal="center" vertical="center" wrapText="1"/>
    </xf>
    <xf numFmtId="0" fontId="24" fillId="0" borderId="11" xfId="7" applyFont="1" applyFill="1" applyBorder="1" applyAlignment="1" applyProtection="1">
      <alignment horizontal="center" vertical="center"/>
      <protection locked="0"/>
    </xf>
    <xf numFmtId="4" fontId="6" fillId="0" borderId="5" xfId="27" applyNumberFormat="1" applyBorder="1" applyAlignment="1">
      <alignment horizontal="right" vertical="center"/>
    </xf>
    <xf numFmtId="0" fontId="25" fillId="0" borderId="5" xfId="7" applyFont="1" applyFill="1" applyBorder="1" applyAlignment="1">
      <alignment horizontal="right" vertical="center" wrapText="1"/>
    </xf>
    <xf numFmtId="4" fontId="25" fillId="0" borderId="5" xfId="7" applyNumberFormat="1" applyFont="1" applyFill="1" applyBorder="1" applyAlignment="1">
      <alignment horizontal="right" vertical="center" wrapText="1"/>
    </xf>
    <xf numFmtId="180" fontId="4" fillId="0" borderId="5" xfId="0" applyNumberFormat="1" applyFont="1" applyFill="1" applyBorder="1" applyAlignment="1" applyProtection="1">
      <alignment horizontal="right" vertical="center"/>
      <protection locked="0"/>
    </xf>
    <xf numFmtId="178" fontId="6" fillId="0" borderId="5" xfId="27" quotePrefix="1" applyNumberFormat="1" applyFont="1" applyBorder="1" applyAlignment="1">
      <alignment horizontal="right"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25" fillId="0" borderId="5" xfId="0" applyNumberFormat="1" applyFont="1" applyFill="1" applyBorder="1" applyAlignment="1">
      <alignment horizontal="right" vertical="center" wrapText="1"/>
    </xf>
    <xf numFmtId="178" fontId="31" fillId="0" borderId="1" xfId="0" applyNumberFormat="1" applyFont="1" applyFill="1" applyBorder="1" applyAlignment="1" applyProtection="1">
      <alignment horizontal="right" vertical="center"/>
      <protection locked="0"/>
    </xf>
    <xf numFmtId="4" fontId="6" fillId="0" borderId="5" xfId="27" quotePrefix="1" applyNumberFormat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178" fontId="6" fillId="0" borderId="5" xfId="27" quotePrefix="1" applyNumberFormat="1" applyBorder="1" applyAlignment="1">
      <alignment horizontal="center" vertical="center"/>
    </xf>
    <xf numFmtId="18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5" xfId="7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5" xfId="7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26" fillId="0" borderId="3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76" fontId="13" fillId="0" borderId="5" xfId="2" applyNumberFormat="1" applyFont="1" applyBorder="1" applyAlignment="1">
      <alignment horizontal="center" vertical="center"/>
    </xf>
    <xf numFmtId="176" fontId="14" fillId="0" borderId="5" xfId="2" applyNumberFormat="1" applyFont="1" applyBorder="1" applyAlignment="1">
      <alignment horizontal="left" vertical="center"/>
    </xf>
    <xf numFmtId="176" fontId="13" fillId="0" borderId="5" xfId="2" applyNumberFormat="1" applyFont="1" applyBorder="1" applyAlignment="1">
      <alignment horizontal="center"/>
    </xf>
    <xf numFmtId="176" fontId="15" fillId="0" borderId="5" xfId="2" applyNumberFormat="1" applyFont="1" applyBorder="1" applyAlignment="1">
      <alignment horizontal="left"/>
    </xf>
    <xf numFmtId="176" fontId="14" fillId="0" borderId="5" xfId="2" applyNumberFormat="1" applyFont="1" applyBorder="1" applyAlignment="1">
      <alignment horizontal="center" vertical="center"/>
    </xf>
    <xf numFmtId="176" fontId="35" fillId="0" borderId="1" xfId="2" applyNumberFormat="1" applyFont="1" applyBorder="1" applyAlignment="1">
      <alignment horizontal="center" vertical="center"/>
    </xf>
    <xf numFmtId="176" fontId="35" fillId="0" borderId="5" xfId="2" applyNumberFormat="1" applyFont="1" applyBorder="1" applyAlignment="1">
      <alignment horizontal="center" vertical="center"/>
    </xf>
    <xf numFmtId="180" fontId="6" fillId="0" borderId="1" xfId="0" applyNumberFormat="1" applyFont="1" applyFill="1" applyBorder="1" applyAlignment="1" applyProtection="1">
      <alignment horizontal="right" vertical="center"/>
      <protection locked="0"/>
    </xf>
    <xf numFmtId="49" fontId="25" fillId="0" borderId="1" xfId="0" applyNumberFormat="1" applyFont="1" applyFill="1" applyBorder="1" applyAlignment="1">
      <alignment horizontal="center" vertical="center" wrapText="1"/>
    </xf>
    <xf numFmtId="0" fontId="6" fillId="0" borderId="5" xfId="27" applyNumberFormat="1" applyFont="1" applyBorder="1" applyAlignment="1">
      <alignment horizontal="left" vertical="center"/>
    </xf>
    <xf numFmtId="0" fontId="32" fillId="0" borderId="5" xfId="7" applyFont="1" applyBorder="1" applyAlignment="1">
      <alignment vertical="center"/>
    </xf>
    <xf numFmtId="0" fontId="6" fillId="0" borderId="5" xfId="27" applyNumberFormat="1" applyFont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Border="1">
      <alignment vertical="center"/>
    </xf>
    <xf numFmtId="178" fontId="6" fillId="0" borderId="1" xfId="0" applyNumberFormat="1" applyFont="1" applyFill="1" applyBorder="1" applyAlignment="1" applyProtection="1">
      <alignment horizontal="right" vertical="center"/>
      <protection locked="0"/>
    </xf>
    <xf numFmtId="178" fontId="6" fillId="0" borderId="5" xfId="0" applyNumberFormat="1" applyFont="1" applyFill="1" applyBorder="1" applyAlignment="1" applyProtection="1">
      <alignment horizontal="right" vertical="center"/>
      <protection locked="0"/>
    </xf>
    <xf numFmtId="178" fontId="6" fillId="0" borderId="5" xfId="7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180" fontId="6" fillId="0" borderId="5" xfId="0" applyNumberFormat="1" applyFont="1" applyFill="1" applyBorder="1" applyAlignment="1" applyProtection="1">
      <alignment horizontal="center" vertical="center"/>
      <protection locked="0"/>
    </xf>
    <xf numFmtId="0" fontId="36" fillId="0" borderId="5" xfId="7" applyFont="1" applyFill="1" applyBorder="1" applyAlignment="1">
      <alignment horizontal="center"/>
    </xf>
    <xf numFmtId="0" fontId="24" fillId="0" borderId="5" xfId="27" applyNumberFormat="1" applyFont="1" applyBorder="1" applyAlignment="1">
      <alignment horizontal="left" vertical="center"/>
    </xf>
    <xf numFmtId="0" fontId="36" fillId="0" borderId="5" xfId="32" applyFont="1" applyBorder="1" applyAlignment="1">
      <alignment horizontal="center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14" fillId="0" borderId="5" xfId="2" applyNumberFormat="1" applyFont="1" applyBorder="1" applyAlignment="1">
      <alignment horizontal="center" vertical="center"/>
    </xf>
    <xf numFmtId="0" fontId="15" fillId="0" borderId="5" xfId="2" applyNumberFormat="1" applyFont="1" applyBorder="1" applyAlignment="1">
      <alignment horizontal="center"/>
    </xf>
    <xf numFmtId="0" fontId="13" fillId="0" borderId="5" xfId="2" applyNumberFormat="1" applyFont="1" applyBorder="1" applyAlignment="1">
      <alignment horizontal="center" vertical="center"/>
    </xf>
    <xf numFmtId="4" fontId="6" fillId="0" borderId="5" xfId="27" quotePrefix="1" applyNumberFormat="1" applyBorder="1" applyAlignment="1">
      <alignment vertical="center"/>
    </xf>
    <xf numFmtId="0" fontId="6" fillId="0" borderId="5" xfId="27" quotePrefix="1" applyNumberFormat="1" applyBorder="1" applyAlignment="1">
      <alignment horizontal="center" vertical="center"/>
    </xf>
    <xf numFmtId="0" fontId="6" fillId="0" borderId="5" xfId="27" quotePrefix="1" applyNumberFormat="1" applyBorder="1" applyAlignment="1">
      <alignment vertical="center"/>
    </xf>
    <xf numFmtId="4" fontId="21" fillId="0" borderId="4" xfId="33" applyNumberFormat="1" applyFont="1" applyBorder="1" applyAlignment="1">
      <alignment vertical="center" wrapText="1"/>
    </xf>
    <xf numFmtId="0" fontId="14" fillId="0" borderId="5" xfId="33" applyBorder="1" applyAlignment="1">
      <alignment horizontal="center" vertical="center"/>
    </xf>
    <xf numFmtId="4" fontId="21" fillId="0" borderId="4" xfId="33" applyNumberFormat="1" applyFont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29" fillId="0" borderId="5" xfId="7" applyFont="1" applyFill="1" applyBorder="1" applyAlignment="1">
      <alignment horizontal="center"/>
    </xf>
    <xf numFmtId="0" fontId="29" fillId="0" borderId="5" xfId="7" applyFont="1" applyFill="1" applyBorder="1" applyAlignment="1">
      <alignment horizontal="center"/>
    </xf>
    <xf numFmtId="0" fontId="29" fillId="0" borderId="5" xfId="7" applyFont="1" applyFill="1" applyBorder="1" applyAlignment="1">
      <alignment horizontal="center" vertical="center"/>
    </xf>
    <xf numFmtId="0" fontId="29" fillId="0" borderId="5" xfId="7" applyFont="1" applyFill="1" applyBorder="1" applyAlignment="1">
      <alignment horizontal="center" vertical="center"/>
    </xf>
    <xf numFmtId="0" fontId="29" fillId="0" borderId="5" xfId="7" applyFont="1" applyFill="1" applyBorder="1" applyAlignment="1">
      <alignment horizontal="center" vertical="center"/>
    </xf>
    <xf numFmtId="0" fontId="29" fillId="0" borderId="5" xfId="7" applyFont="1" applyFill="1" applyBorder="1" applyAlignment="1">
      <alignment horizontal="center" vertical="center"/>
    </xf>
    <xf numFmtId="0" fontId="29" fillId="0" borderId="5" xfId="7" applyFont="1" applyFill="1" applyBorder="1" applyAlignment="1">
      <alignment horizontal="center" vertical="center"/>
    </xf>
    <xf numFmtId="0" fontId="29" fillId="0" borderId="5" xfId="7" applyFont="1" applyFill="1" applyBorder="1" applyAlignment="1">
      <alignment horizontal="center" vertical="center"/>
    </xf>
    <xf numFmtId="0" fontId="29" fillId="0" borderId="5" xfId="7" applyFont="1" applyFill="1" applyBorder="1" applyAlignment="1">
      <alignment horizontal="center" vertical="center"/>
    </xf>
    <xf numFmtId="0" fontId="29" fillId="0" borderId="5" xfId="7" applyFont="1" applyFill="1" applyBorder="1" applyAlignment="1">
      <alignment horizontal="center" vertical="center"/>
    </xf>
    <xf numFmtId="4" fontId="6" fillId="0" borderId="5" xfId="27" applyNumberFormat="1" applyFont="1" applyBorder="1" applyAlignment="1">
      <alignment horizontal="right" vertical="center"/>
    </xf>
    <xf numFmtId="4" fontId="6" fillId="0" borderId="5" xfId="27" quotePrefix="1" applyNumberFormat="1" applyFont="1" applyBorder="1" applyAlignment="1">
      <alignment horizontal="right" vertical="center"/>
    </xf>
    <xf numFmtId="4" fontId="6" fillId="0" borderId="5" xfId="27" quotePrefix="1" applyNumberFormat="1" applyBorder="1" applyAlignment="1">
      <alignment horizontal="right" vertical="center"/>
    </xf>
    <xf numFmtId="0" fontId="7" fillId="0" borderId="5" xfId="7" applyBorder="1" applyAlignment="1">
      <alignment vertical="center"/>
    </xf>
    <xf numFmtId="178" fontId="4" fillId="0" borderId="1" xfId="0" applyNumberFormat="1" applyFont="1" applyFill="1" applyBorder="1" applyAlignment="1" applyProtection="1">
      <alignment vertical="center"/>
      <protection locked="0"/>
    </xf>
    <xf numFmtId="0" fontId="6" fillId="0" borderId="5" xfId="27" applyNumberFormat="1" applyBorder="1" applyAlignment="1">
      <alignment horizontal="center" vertical="center"/>
    </xf>
    <xf numFmtId="0" fontId="6" fillId="0" borderId="5" xfId="27" quotePrefix="1" applyNumberFormat="1" applyBorder="1" applyAlignment="1">
      <alignment horizontal="center" vertical="center"/>
    </xf>
    <xf numFmtId="178" fontId="31" fillId="0" borderId="5" xfId="0" applyNumberFormat="1" applyFont="1" applyFill="1" applyBorder="1" applyAlignment="1" applyProtection="1">
      <alignment vertical="center"/>
      <protection locked="0"/>
    </xf>
    <xf numFmtId="4" fontId="21" fillId="0" borderId="0" xfId="33" applyNumberFormat="1" applyFont="1" applyBorder="1" applyAlignment="1">
      <alignment horizontal="center" vertical="center" wrapText="1"/>
    </xf>
    <xf numFmtId="0" fontId="6" fillId="0" borderId="7" xfId="27" quotePrefix="1" applyNumberFormat="1" applyBorder="1" applyAlignment="1">
      <alignment horizontal="center" vertical="center"/>
    </xf>
    <xf numFmtId="0" fontId="6" fillId="0" borderId="13" xfId="27" quotePrefix="1" applyNumberFormat="1" applyBorder="1" applyAlignment="1">
      <alignment horizontal="center" vertical="center"/>
    </xf>
    <xf numFmtId="4" fontId="21" fillId="0" borderId="9" xfId="33" applyNumberFormat="1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30" fillId="0" borderId="13" xfId="32" applyFont="1" applyBorder="1" applyAlignment="1">
      <alignment horizontal="left"/>
    </xf>
    <xf numFmtId="4" fontId="6" fillId="0" borderId="13" xfId="27" quotePrefix="1" applyNumberFormat="1" applyBorder="1" applyAlignment="1">
      <alignment vertical="center"/>
    </xf>
    <xf numFmtId="4" fontId="21" fillId="0" borderId="5" xfId="33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6" fillId="0" borderId="13" xfId="27" quotePrefix="1" applyNumberFormat="1" applyFont="1" applyBorder="1" applyAlignment="1">
      <alignment vertical="center"/>
    </xf>
    <xf numFmtId="0" fontId="6" fillId="0" borderId="5" xfId="27" quotePrefix="1" applyNumberFormat="1" applyFont="1" applyBorder="1" applyAlignment="1">
      <alignment horizontal="center" vertical="center"/>
    </xf>
    <xf numFmtId="0" fontId="6" fillId="0" borderId="5" xfId="27" quotePrefix="1" applyNumberFormat="1" applyBorder="1" applyAlignment="1">
      <alignment horizontal="center" vertical="center"/>
    </xf>
    <xf numFmtId="0" fontId="6" fillId="0" borderId="5" xfId="27" quotePrefix="1" applyNumberFormat="1" applyBorder="1" applyAlignment="1">
      <alignment horizontal="center" vertical="center"/>
    </xf>
    <xf numFmtId="0" fontId="6" fillId="0" borderId="5" xfId="27" quotePrefix="1" applyNumberFormat="1" applyBorder="1" applyAlignment="1">
      <alignment vertical="center"/>
    </xf>
    <xf numFmtId="0" fontId="6" fillId="0" borderId="5" xfId="27" quotePrefix="1" applyNumberFormat="1" applyFont="1" applyBorder="1" applyAlignment="1">
      <alignment vertical="center"/>
    </xf>
    <xf numFmtId="0" fontId="6" fillId="0" borderId="5" xfId="27" quotePrefix="1" applyNumberFormat="1" applyBorder="1" applyAlignment="1">
      <alignment horizontal="center" vertical="center"/>
    </xf>
    <xf numFmtId="0" fontId="6" fillId="0" borderId="5" xfId="27" quotePrefix="1" applyNumberFormat="1" applyBorder="1" applyAlignment="1">
      <alignment vertical="center"/>
    </xf>
    <xf numFmtId="0" fontId="6" fillId="0" borderId="5" xfId="27" quotePrefix="1" applyNumberFormat="1" applyFont="1" applyBorder="1" applyAlignment="1">
      <alignment horizontal="center" vertical="center"/>
    </xf>
    <xf numFmtId="0" fontId="6" fillId="0" borderId="5" xfId="27" quotePrefix="1" applyNumberFormat="1" applyBorder="1" applyAlignment="1">
      <alignment vertical="center"/>
    </xf>
    <xf numFmtId="0" fontId="6" fillId="0" borderId="5" xfId="27" applyBorder="1" applyAlignment="1">
      <alignment vertical="center"/>
    </xf>
    <xf numFmtId="4" fontId="6" fillId="0" borderId="5" xfId="27" quotePrefix="1" applyNumberFormat="1" applyBorder="1" applyAlignment="1">
      <alignment vertical="center"/>
    </xf>
    <xf numFmtId="0" fontId="6" fillId="0" borderId="5" xfId="27" quotePrefix="1" applyNumberFormat="1" applyBorder="1" applyAlignment="1">
      <alignment vertical="center"/>
    </xf>
    <xf numFmtId="4" fontId="6" fillId="0" borderId="5" xfId="27" quotePrefix="1" applyNumberFormat="1" applyBorder="1" applyAlignment="1">
      <alignment vertical="center"/>
    </xf>
    <xf numFmtId="176" fontId="38" fillId="0" borderId="1" xfId="2" applyNumberFormat="1" applyFont="1" applyBorder="1" applyAlignment="1">
      <alignment horizontal="center" vertical="center"/>
    </xf>
    <xf numFmtId="176" fontId="38" fillId="0" borderId="1" xfId="2" applyNumberFormat="1" applyFont="1" applyBorder="1" applyAlignment="1">
      <alignment horizontal="center"/>
    </xf>
    <xf numFmtId="176" fontId="10" fillId="0" borderId="0" xfId="2" applyNumberFormat="1" applyFont="1" applyBorder="1" applyAlignment="1">
      <alignment horizontal="center"/>
    </xf>
    <xf numFmtId="176" fontId="6" fillId="0" borderId="0" xfId="2" applyNumberFormat="1" applyFont="1" applyBorder="1" applyAlignment="1">
      <alignment horizontal="center"/>
    </xf>
    <xf numFmtId="176" fontId="11" fillId="0" borderId="0" xfId="2" applyNumberFormat="1" applyFont="1" applyBorder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49" fontId="27" fillId="0" borderId="2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49" fontId="6" fillId="2" borderId="6" xfId="17" applyNumberFormat="1" applyFont="1" applyFill="1" applyBorder="1" applyAlignment="1" applyProtection="1">
      <alignment horizontal="right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49" fontId="25" fillId="0" borderId="8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5" fillId="0" borderId="12" xfId="0" applyNumberFormat="1" applyFont="1" applyFill="1" applyBorder="1" applyAlignment="1">
      <alignment horizontal="center" vertical="center" wrapText="1"/>
    </xf>
    <xf numFmtId="0" fontId="6" fillId="0" borderId="14" xfId="27" quotePrefix="1" applyNumberFormat="1" applyFont="1" applyBorder="1" applyAlignment="1">
      <alignment vertical="center"/>
    </xf>
    <xf numFmtId="0" fontId="21" fillId="0" borderId="15" xfId="33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6" fillId="0" borderId="14" xfId="27" quotePrefix="1" applyNumberFormat="1" applyFont="1" applyBorder="1" applyAlignment="1">
      <alignment horizontal="left" vertical="center"/>
    </xf>
    <xf numFmtId="4" fontId="6" fillId="0" borderId="14" xfId="27" applyNumberFormat="1" applyFont="1" applyBorder="1" applyAlignment="1">
      <alignment vertical="center"/>
    </xf>
    <xf numFmtId="4" fontId="6" fillId="0" borderId="14" xfId="27" quotePrefix="1" applyNumberFormat="1" applyBorder="1" applyAlignment="1">
      <alignment vertical="center"/>
    </xf>
    <xf numFmtId="178" fontId="24" fillId="0" borderId="14" xfId="7" applyNumberFormat="1" applyFont="1" applyFill="1" applyBorder="1" applyAlignment="1" applyProtection="1">
      <alignment horizontal="center" vertical="center"/>
      <protection locked="0"/>
    </xf>
    <xf numFmtId="49" fontId="24" fillId="0" borderId="14" xfId="0" applyNumberFormat="1" applyFont="1" applyFill="1" applyBorder="1" applyAlignment="1" applyProtection="1">
      <alignment horizontal="center" vertical="center"/>
      <protection locked="0"/>
    </xf>
    <xf numFmtId="180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14" xfId="27" applyNumberFormat="1" applyBorder="1" applyAlignment="1">
      <alignment horizontal="left" vertical="center"/>
    </xf>
    <xf numFmtId="4" fontId="6" fillId="0" borderId="14" xfId="27" applyNumberFormat="1" applyBorder="1" applyAlignment="1">
      <alignment vertical="center"/>
    </xf>
    <xf numFmtId="0" fontId="21" fillId="0" borderId="9" xfId="33" applyFont="1" applyBorder="1" applyAlignment="1">
      <alignment vertical="center" wrapText="1"/>
    </xf>
    <xf numFmtId="0" fontId="21" fillId="0" borderId="5" xfId="33" applyFont="1" applyBorder="1" applyAlignment="1">
      <alignment vertical="center" wrapText="1"/>
    </xf>
    <xf numFmtId="0" fontId="24" fillId="0" borderId="5" xfId="27" applyNumberFormat="1" applyFont="1" applyBorder="1" applyAlignment="1">
      <alignment horizontal="center" vertical="center"/>
    </xf>
  </cellXfs>
  <cellStyles count="35">
    <cellStyle name="ColHead" xfId="15"/>
    <cellStyle name="Head" xfId="3"/>
    <cellStyle name="HideRow" xfId="9"/>
    <cellStyle name="UnlockedCell_Line" xfId="16"/>
    <cellStyle name="UnlockedCells" xfId="1"/>
    <cellStyle name="百分比 13" xfId="11"/>
    <cellStyle name="百分比 2" xfId="6"/>
    <cellStyle name="百分比 2 2" xfId="25"/>
    <cellStyle name="百分比 3" xfId="18"/>
    <cellStyle name="常规" xfId="0" builtinId="0"/>
    <cellStyle name="常规 2" xfId="19"/>
    <cellStyle name="常规 2 2" xfId="13"/>
    <cellStyle name="常规 2 2 2" xfId="10"/>
    <cellStyle name="常规 2 2 2 2" xfId="27"/>
    <cellStyle name="常规 2 2 3" xfId="26"/>
    <cellStyle name="常规 2 25 2" xfId="12"/>
    <cellStyle name="常规 3" xfId="32"/>
    <cellStyle name="常规 4" xfId="33"/>
    <cellStyle name="常规 5" xfId="34"/>
    <cellStyle name="常规 7" xfId="17"/>
    <cellStyle name="常规 7 2" xfId="28"/>
    <cellStyle name="常规 73" xfId="5"/>
    <cellStyle name="常规 8" xfId="8"/>
    <cellStyle name="常规 8 2" xfId="29"/>
    <cellStyle name="常规 83" xfId="7"/>
    <cellStyle name="普通_封面" xfId="4"/>
    <cellStyle name="千分位[0]_封面" xfId="20"/>
    <cellStyle name="千分位_封面" xfId="21"/>
    <cellStyle name="千位[0]_Sheet1" xfId="22"/>
    <cellStyle name="千位_Sheet1" xfId="23"/>
    <cellStyle name="千位分隔" xfId="2" builtinId="3"/>
    <cellStyle name="千位分隔 19" xfId="24"/>
    <cellStyle name="千位分隔 2" xfId="14"/>
    <cellStyle name="千位分隔 2 2" xfId="30"/>
    <cellStyle name="千位分隔 3" xfId="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目录"/>
      <sheetName val="申报核对表"/>
      <sheetName val="评估结果汇总表"/>
      <sheetName val="评估结果分类汇总表"/>
      <sheetName val="固定资产汇总表"/>
      <sheetName val="固定资产减值表"/>
      <sheetName val="房屋建筑物"/>
      <sheetName val="构筑物及其他辅助设施"/>
      <sheetName val="管道和沟槽"/>
      <sheetName val="机器设备"/>
      <sheetName val="车辆"/>
      <sheetName val="电子设备"/>
      <sheetName val="工程物资"/>
      <sheetName val="在建汇总"/>
      <sheetName val="东川"/>
      <sheetName val="内涝"/>
      <sheetName val="清疏"/>
      <sheetName val="三污管网"/>
      <sheetName val="城南改造"/>
      <sheetName val="改扩"/>
      <sheetName val="设备安装工程"/>
      <sheetName val="固定资产清理"/>
      <sheetName val="待处理固定资产净损失"/>
      <sheetName val="无形资产-土地使用权"/>
      <sheetName val="无形资产-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应付利润（应付股利）"/>
      <sheetName val="其他应交款"/>
      <sheetName val="预提费用"/>
      <sheetName val="一年内到期的长期负债"/>
      <sheetName val="其他流动负债"/>
      <sheetName val="长期负债汇总表"/>
      <sheetName val="长期借款"/>
      <sheetName val="应付债券"/>
      <sheetName val="长期应付款"/>
      <sheetName val="住房周转金"/>
      <sheetName val="其他长期负债"/>
      <sheetName val="递延税款贷项"/>
      <sheetName val="未勘查附表"/>
      <sheetName val="待处理实物附表"/>
      <sheetName val="滞销残次存货附表"/>
      <sheetName val="抵押附表"/>
      <sheetName val="担保附表"/>
      <sheetName val="诉讼附表"/>
      <sheetName val="票据附表"/>
      <sheetName val="财务承诺附表"/>
      <sheetName val="期后事项附表"/>
      <sheetName val="应收分析"/>
      <sheetName val="其他应收分析"/>
      <sheetName val="存货分析"/>
      <sheetName val="评估结果(报告)"/>
      <sheetName val="清查表(报告)"/>
      <sheetName val="流动资产(报告)"/>
      <sheetName val="负债(报告)"/>
      <sheetName val="内部往来"/>
      <sheetName val="宏计算"/>
      <sheetName val="Sheet1"/>
    </sheetNames>
    <sheetDataSet>
      <sheetData sheetId="0" refreshError="1">
        <row r="11">
          <cell r="C1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D14" sqref="D14"/>
    </sheetView>
  </sheetViews>
  <sheetFormatPr defaultColWidth="9" defaultRowHeight="15"/>
  <cols>
    <col min="1" max="1" width="6" style="15" customWidth="1"/>
    <col min="2" max="2" width="34.625" style="16" customWidth="1"/>
    <col min="3" max="4" width="18.25" style="16" customWidth="1"/>
    <col min="5" max="5" width="39.25" style="15" customWidth="1"/>
    <col min="6" max="6" width="39.875" style="15" customWidth="1"/>
    <col min="7" max="7" width="9" style="15"/>
    <col min="8" max="8" width="17.25" style="15" customWidth="1"/>
    <col min="9" max="16384" width="9" style="15"/>
  </cols>
  <sheetData>
    <row r="1" spans="1:9" ht="33" customHeight="1">
      <c r="A1" s="211" t="s">
        <v>0</v>
      </c>
      <c r="B1" s="211"/>
      <c r="C1" s="211"/>
      <c r="D1" s="211"/>
      <c r="E1" s="211"/>
      <c r="F1" s="211"/>
    </row>
    <row r="2" spans="1:9" ht="18" customHeight="1">
      <c r="A2" s="212" t="s">
        <v>966</v>
      </c>
      <c r="B2" s="213"/>
      <c r="C2" s="213"/>
      <c r="D2" s="213"/>
      <c r="E2" s="213"/>
      <c r="F2" s="213"/>
    </row>
    <row r="3" spans="1:9" s="13" customFormat="1" ht="21.75" customHeight="1">
      <c r="A3" s="17" t="s">
        <v>34</v>
      </c>
      <c r="F3" s="18" t="s">
        <v>1</v>
      </c>
    </row>
    <row r="4" spans="1:9" ht="25.5" customHeight="1">
      <c r="A4" s="136" t="s">
        <v>5</v>
      </c>
      <c r="B4" s="136" t="s">
        <v>967</v>
      </c>
      <c r="C4" s="137" t="s">
        <v>959</v>
      </c>
      <c r="D4" s="137" t="s">
        <v>960</v>
      </c>
      <c r="E4" s="136" t="s">
        <v>958</v>
      </c>
      <c r="F4" s="136" t="s">
        <v>15</v>
      </c>
    </row>
    <row r="5" spans="1:9" ht="25.5" customHeight="1">
      <c r="A5" s="20" t="s">
        <v>963</v>
      </c>
      <c r="B5" s="21" t="s">
        <v>1242</v>
      </c>
      <c r="C5" s="135" t="s">
        <v>961</v>
      </c>
      <c r="D5" s="156">
        <f>一大队!C5+三大队!C5+六大队!C5+七大队!C5+八大队!C5+九大队!C5</f>
        <v>7270</v>
      </c>
      <c r="E5" s="209">
        <f>一大队!H21+三大队!H18+六大队!H14+七大队!H14+八大队!H7+九大队!H19</f>
        <v>1599805.0699999998</v>
      </c>
      <c r="F5" s="209">
        <f>一大队!L5+三大队!L5+六大队!L5+七大队!L5+八大队!L5+九大队!L5</f>
        <v>10905</v>
      </c>
      <c r="I5" s="22"/>
    </row>
    <row r="6" spans="1:9" ht="25.5" customHeight="1">
      <c r="A6" s="20" t="s">
        <v>964</v>
      </c>
      <c r="B6" s="21" t="s">
        <v>962</v>
      </c>
      <c r="C6" s="135" t="s">
        <v>961</v>
      </c>
      <c r="D6" s="156">
        <f>一大队!C22+三大队!C19+六大队!C15+七大队!C15+八大队!C8+九大队!C20</f>
        <v>12314</v>
      </c>
      <c r="E6" s="209">
        <f>一大队!H349+三大队!H366+六大队!H274+七大队!H167+九大队!H135</f>
        <v>273633.53784000006</v>
      </c>
      <c r="F6" s="209">
        <f>一大队!L22+三大队!L19+六大队!L15+七大队!L15+八大队!L8+九大队!L20</f>
        <v>18471</v>
      </c>
    </row>
    <row r="7" spans="1:9" ht="25.5" customHeight="1">
      <c r="A7" s="20" t="s">
        <v>965</v>
      </c>
      <c r="B7" s="134" t="s">
        <v>35</v>
      </c>
      <c r="C7" s="135" t="s">
        <v>961</v>
      </c>
      <c r="D7" s="157">
        <f>一大队!C350+三大队!C367+六大队!C275+七大队!C168+八大队!C32+九大队!C136+榨油厂!C33</f>
        <v>15700</v>
      </c>
      <c r="E7" s="209"/>
      <c r="F7" s="209">
        <f>一大队!L350+三大队!L367+六大队!L275+七大队!L168+八大队!L32+九大队!L136+榨油厂!L33</f>
        <v>23550</v>
      </c>
    </row>
    <row r="8" spans="1:9" ht="25.5" customHeight="1">
      <c r="A8" s="20"/>
      <c r="B8" s="21"/>
      <c r="C8" s="132"/>
      <c r="D8" s="132"/>
      <c r="E8" s="209"/>
      <c r="F8" s="209"/>
    </row>
    <row r="9" spans="1:9" ht="25.5" customHeight="1">
      <c r="A9" s="20"/>
      <c r="B9" s="21"/>
      <c r="C9" s="132"/>
      <c r="D9" s="132"/>
      <c r="E9" s="209"/>
      <c r="F9" s="209"/>
    </row>
    <row r="10" spans="1:9" ht="25.5" customHeight="1">
      <c r="A10" s="23"/>
      <c r="B10" s="24"/>
      <c r="C10" s="133"/>
      <c r="D10" s="133"/>
      <c r="E10" s="210"/>
      <c r="F10" s="210"/>
    </row>
    <row r="11" spans="1:9" ht="25.5" customHeight="1">
      <c r="A11" s="23"/>
      <c r="B11" s="24"/>
      <c r="C11" s="133"/>
      <c r="D11" s="133"/>
      <c r="E11" s="210"/>
      <c r="F11" s="210"/>
    </row>
    <row r="12" spans="1:9" ht="25.5" customHeight="1">
      <c r="A12" s="23"/>
      <c r="B12" s="24"/>
      <c r="C12" s="133"/>
      <c r="D12" s="133"/>
      <c r="E12" s="210"/>
      <c r="F12" s="210"/>
    </row>
    <row r="13" spans="1:9" ht="25.5" customHeight="1">
      <c r="A13" s="23"/>
      <c r="B13" s="24"/>
      <c r="C13" s="133"/>
      <c r="D13" s="133"/>
      <c r="E13" s="210"/>
      <c r="F13" s="210"/>
    </row>
    <row r="14" spans="1:9" ht="25.5" customHeight="1">
      <c r="A14" s="23"/>
      <c r="B14" s="24"/>
      <c r="C14" s="133"/>
      <c r="D14" s="133"/>
      <c r="E14" s="210"/>
      <c r="F14" s="210"/>
    </row>
    <row r="15" spans="1:9" ht="25.5" customHeight="1">
      <c r="A15" s="23"/>
      <c r="B15" s="24"/>
      <c r="C15" s="133"/>
      <c r="D15" s="133"/>
      <c r="E15" s="210"/>
      <c r="F15" s="210"/>
    </row>
    <row r="16" spans="1:9" ht="25.5" customHeight="1">
      <c r="A16" s="23"/>
      <c r="B16" s="24"/>
      <c r="C16" s="133"/>
      <c r="D16" s="133"/>
      <c r="E16" s="210"/>
      <c r="F16" s="210"/>
    </row>
    <row r="17" spans="1:6" ht="25.5" customHeight="1">
      <c r="A17" s="23"/>
      <c r="B17" s="24"/>
      <c r="C17" s="133"/>
      <c r="D17" s="133"/>
      <c r="E17" s="210"/>
      <c r="F17" s="210"/>
    </row>
    <row r="18" spans="1:6" ht="25.5" customHeight="1">
      <c r="A18" s="23"/>
      <c r="B18" s="24"/>
      <c r="C18" s="133"/>
      <c r="D18" s="133"/>
      <c r="E18" s="210"/>
      <c r="F18" s="210"/>
    </row>
    <row r="19" spans="1:6" s="14" customFormat="1" ht="25.5" customHeight="1">
      <c r="A19" s="23"/>
      <c r="B19" s="19" t="s">
        <v>2</v>
      </c>
      <c r="C19" s="131"/>
      <c r="D19" s="158">
        <f>SUM(D5:D18)</f>
        <v>35284</v>
      </c>
      <c r="E19" s="209">
        <f>SUM(E5:E18)</f>
        <v>1873438.60784</v>
      </c>
      <c r="F19" s="209">
        <f>SUM(F5:F18)</f>
        <v>52926</v>
      </c>
    </row>
    <row r="21" spans="1:6">
      <c r="A21" s="16"/>
    </row>
    <row r="22" spans="1:6" s="14" customFormat="1" ht="15.75">
      <c r="B22" s="25" t="s">
        <v>17</v>
      </c>
      <c r="C22" s="25"/>
      <c r="D22" s="25"/>
      <c r="E22" s="26"/>
    </row>
    <row r="23" spans="1:6" s="14" customFormat="1" ht="21" customHeight="1">
      <c r="B23" s="25"/>
      <c r="C23" s="25"/>
      <c r="D23" s="25"/>
    </row>
    <row r="24" spans="1:6" s="14" customFormat="1" ht="15.75">
      <c r="B24" s="25"/>
      <c r="C24" s="25"/>
      <c r="D24" s="25"/>
    </row>
  </sheetData>
  <mergeCells count="2">
    <mergeCell ref="A1:F1"/>
    <mergeCell ref="A2:F2"/>
  </mergeCells>
  <phoneticPr fontId="23" type="noConversion"/>
  <pageMargins left="0.70833333333333304" right="0.70833333333333304" top="0.74791666666666701" bottom="0.74791666666666701" header="0.31458333333333299" footer="0.31458333333333299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J26" sqref="J26"/>
    </sheetView>
  </sheetViews>
  <sheetFormatPr defaultRowHeight="13.5"/>
  <cols>
    <col min="1" max="1" width="5.375" customWidth="1"/>
    <col min="2" max="2" width="12.625" customWidth="1"/>
    <col min="8" max="8" width="11.125" customWidth="1"/>
    <col min="9" max="9" width="10.875" customWidth="1"/>
    <col min="11" max="11" width="7.875" customWidth="1"/>
    <col min="12" max="12" width="11.25" customWidth="1"/>
  </cols>
  <sheetData>
    <row r="1" spans="1:14" ht="22.5">
      <c r="A1" s="214" t="s">
        <v>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>
      <c r="A2" s="215" t="s">
        <v>36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>
      <c r="A3" s="27" t="s">
        <v>976</v>
      </c>
      <c r="B3" s="5"/>
      <c r="C3" s="5"/>
      <c r="D3" s="5"/>
      <c r="E3" s="6"/>
      <c r="F3" s="5"/>
      <c r="G3" s="5"/>
      <c r="H3" s="5"/>
      <c r="I3" s="5"/>
      <c r="J3" s="5"/>
      <c r="K3" s="220" t="s">
        <v>4</v>
      </c>
      <c r="L3" s="220"/>
      <c r="M3" s="220"/>
    </row>
    <row r="4" spans="1:14" ht="13.5" customHeight="1">
      <c r="A4" s="7" t="s">
        <v>5</v>
      </c>
      <c r="B4" s="8" t="s">
        <v>6</v>
      </c>
      <c r="C4" s="8" t="s">
        <v>7</v>
      </c>
      <c r="D4" s="8" t="s">
        <v>8</v>
      </c>
      <c r="E4" s="7" t="s">
        <v>9</v>
      </c>
      <c r="F4" s="8" t="s">
        <v>10</v>
      </c>
      <c r="G4" s="8" t="s">
        <v>11</v>
      </c>
      <c r="H4" s="8" t="s">
        <v>12</v>
      </c>
      <c r="I4" s="53" t="s">
        <v>58</v>
      </c>
      <c r="J4" s="30" t="s">
        <v>16</v>
      </c>
      <c r="K4" s="28" t="s">
        <v>14</v>
      </c>
      <c r="L4" s="28" t="s">
        <v>15</v>
      </c>
      <c r="M4" s="8" t="str">
        <f>IF([1]说明!$C$11=1,"备注",IF([1]说明!$C$11=2,"","评估结果"))</f>
        <v>备注</v>
      </c>
      <c r="N4" s="28" t="s">
        <v>33</v>
      </c>
    </row>
    <row r="5" spans="1:14">
      <c r="A5" s="218" t="s">
        <v>947</v>
      </c>
      <c r="B5" s="219"/>
      <c r="C5" s="10"/>
      <c r="D5" s="41"/>
      <c r="E5" s="81"/>
      <c r="F5" s="9"/>
      <c r="G5" s="39"/>
      <c r="H5" s="32"/>
      <c r="I5" s="52"/>
      <c r="J5" s="43"/>
      <c r="K5" s="37"/>
      <c r="L5" s="42"/>
      <c r="M5" s="41"/>
      <c r="N5" s="41"/>
    </row>
    <row r="6" spans="1:14">
      <c r="A6" s="100">
        <v>1</v>
      </c>
      <c r="B6" s="153" t="s">
        <v>1239</v>
      </c>
      <c r="C6" s="152">
        <v>500</v>
      </c>
      <c r="D6" s="124" t="s">
        <v>957</v>
      </c>
      <c r="E6" s="144"/>
      <c r="F6" s="149"/>
      <c r="G6" s="152"/>
      <c r="H6" s="105"/>
      <c r="I6" s="105"/>
      <c r="J6" s="147"/>
      <c r="K6" s="150"/>
      <c r="L6" s="151">
        <v>750</v>
      </c>
      <c r="M6" s="65"/>
      <c r="N6" s="99" t="s">
        <v>977</v>
      </c>
    </row>
    <row r="7" spans="1:14">
      <c r="A7" s="100">
        <v>2</v>
      </c>
      <c r="B7" s="153" t="s">
        <v>1241</v>
      </c>
      <c r="C7" s="152">
        <v>100</v>
      </c>
      <c r="D7" s="124" t="s">
        <v>957</v>
      </c>
      <c r="E7" s="144"/>
      <c r="F7" s="149"/>
      <c r="G7" s="152"/>
      <c r="H7" s="105"/>
      <c r="I7" s="105"/>
      <c r="J7" s="147"/>
      <c r="K7" s="150"/>
      <c r="L7" s="151">
        <v>150</v>
      </c>
      <c r="M7" s="65"/>
      <c r="N7" s="99" t="s">
        <v>977</v>
      </c>
    </row>
    <row r="8" spans="1:14">
      <c r="A8" s="100">
        <v>3</v>
      </c>
      <c r="B8" s="153" t="s">
        <v>1240</v>
      </c>
      <c r="C8" s="152">
        <v>100</v>
      </c>
      <c r="D8" s="124" t="s">
        <v>957</v>
      </c>
      <c r="E8" s="144"/>
      <c r="F8" s="149"/>
      <c r="G8" s="152"/>
      <c r="H8" s="105"/>
      <c r="I8" s="105"/>
      <c r="J8" s="147"/>
      <c r="K8" s="150"/>
      <c r="L8" s="151">
        <v>150</v>
      </c>
      <c r="M8" s="65"/>
      <c r="N8" s="99" t="s">
        <v>977</v>
      </c>
    </row>
    <row r="9" spans="1:14">
      <c r="A9" s="100">
        <v>4</v>
      </c>
      <c r="B9" s="153" t="s">
        <v>974</v>
      </c>
      <c r="C9" s="152">
        <v>100</v>
      </c>
      <c r="D9" s="124" t="s">
        <v>957</v>
      </c>
      <c r="E9" s="144"/>
      <c r="F9" s="149"/>
      <c r="G9" s="152"/>
      <c r="H9" s="105"/>
      <c r="I9" s="105"/>
      <c r="J9" s="147"/>
      <c r="K9" s="150"/>
      <c r="L9" s="151">
        <v>150</v>
      </c>
      <c r="M9" s="65"/>
      <c r="N9" s="99" t="s">
        <v>977</v>
      </c>
    </row>
    <row r="10" spans="1:14">
      <c r="A10" s="100">
        <v>5</v>
      </c>
      <c r="B10" s="153" t="s">
        <v>948</v>
      </c>
      <c r="C10" s="152">
        <v>100</v>
      </c>
      <c r="D10" s="124" t="s">
        <v>957</v>
      </c>
      <c r="E10" s="144"/>
      <c r="F10" s="149"/>
      <c r="G10" s="152"/>
      <c r="H10" s="105"/>
      <c r="I10" s="105"/>
      <c r="J10" s="147"/>
      <c r="K10" s="150"/>
      <c r="L10" s="151">
        <v>150</v>
      </c>
      <c r="M10" s="65"/>
      <c r="N10" s="99" t="s">
        <v>977</v>
      </c>
    </row>
    <row r="11" spans="1:14">
      <c r="A11" s="100">
        <v>6</v>
      </c>
      <c r="B11" s="153" t="s">
        <v>975</v>
      </c>
      <c r="C11" s="152">
        <v>100</v>
      </c>
      <c r="D11" s="124" t="s">
        <v>957</v>
      </c>
      <c r="E11" s="144"/>
      <c r="F11" s="149"/>
      <c r="G11" s="152"/>
      <c r="H11" s="105"/>
      <c r="I11" s="105"/>
      <c r="J11" s="147"/>
      <c r="K11" s="150"/>
      <c r="L11" s="151">
        <v>150</v>
      </c>
      <c r="M11" s="65"/>
      <c r="N11" s="99" t="s">
        <v>977</v>
      </c>
    </row>
    <row r="12" spans="1:14">
      <c r="A12" s="100"/>
      <c r="B12" s="98"/>
      <c r="C12" s="152"/>
      <c r="D12" s="152"/>
      <c r="E12" s="144"/>
      <c r="F12" s="149"/>
      <c r="G12" s="152"/>
      <c r="H12" s="105"/>
      <c r="I12" s="105"/>
      <c r="J12" s="147"/>
      <c r="K12" s="150"/>
      <c r="L12" s="151"/>
      <c r="M12" s="65"/>
      <c r="N12" s="99"/>
    </row>
    <row r="13" spans="1:14">
      <c r="A13" s="100"/>
      <c r="B13" s="98"/>
      <c r="C13" s="152"/>
      <c r="D13" s="152"/>
      <c r="E13" s="144"/>
      <c r="F13" s="149"/>
      <c r="G13" s="152"/>
      <c r="H13" s="105"/>
      <c r="I13" s="105"/>
      <c r="J13" s="147"/>
      <c r="K13" s="150"/>
      <c r="L13" s="151"/>
      <c r="M13" s="65"/>
      <c r="N13" s="99"/>
    </row>
    <row r="14" spans="1:14">
      <c r="A14" s="100"/>
      <c r="B14" s="98"/>
      <c r="C14" s="104"/>
      <c r="D14" s="104"/>
      <c r="E14" s="81"/>
      <c r="F14" s="58"/>
      <c r="G14" s="104"/>
      <c r="H14" s="105"/>
      <c r="I14" s="105"/>
      <c r="J14" s="43"/>
      <c r="K14" s="59"/>
      <c r="L14" s="60"/>
      <c r="M14" s="65"/>
      <c r="N14" s="99"/>
    </row>
    <row r="15" spans="1:14">
      <c r="A15" s="100"/>
      <c r="B15" s="98"/>
      <c r="C15" s="104"/>
      <c r="D15" s="104"/>
      <c r="E15" s="81"/>
      <c r="F15" s="58"/>
      <c r="G15" s="104"/>
      <c r="H15" s="105"/>
      <c r="I15" s="105"/>
      <c r="J15" s="43"/>
      <c r="K15" s="59"/>
      <c r="L15" s="60"/>
      <c r="M15" s="65"/>
      <c r="N15" s="99"/>
    </row>
    <row r="16" spans="1:14">
      <c r="A16" s="100"/>
      <c r="B16" s="98"/>
      <c r="C16" s="104"/>
      <c r="D16" s="104"/>
      <c r="E16" s="81"/>
      <c r="F16" s="58"/>
      <c r="G16" s="104"/>
      <c r="H16" s="105"/>
      <c r="I16" s="105"/>
      <c r="J16" s="43"/>
      <c r="K16" s="59"/>
      <c r="L16" s="60"/>
      <c r="M16" s="65"/>
      <c r="N16" s="99"/>
    </row>
    <row r="17" spans="1:14">
      <c r="A17" s="100"/>
      <c r="B17" s="98"/>
      <c r="C17" s="104"/>
      <c r="D17" s="104"/>
      <c r="E17" s="81"/>
      <c r="F17" s="58"/>
      <c r="G17" s="104"/>
      <c r="H17" s="105"/>
      <c r="I17" s="105"/>
      <c r="J17" s="43"/>
      <c r="K17" s="59"/>
      <c r="L17" s="60"/>
      <c r="M17" s="65"/>
      <c r="N17" s="99"/>
    </row>
    <row r="18" spans="1:14">
      <c r="A18" s="100"/>
      <c r="B18" s="98"/>
      <c r="C18" s="104"/>
      <c r="D18" s="104"/>
      <c r="E18" s="81"/>
      <c r="F18" s="58"/>
      <c r="G18" s="104"/>
      <c r="H18" s="105"/>
      <c r="I18" s="105"/>
      <c r="J18" s="43"/>
      <c r="K18" s="59"/>
      <c r="L18" s="60"/>
      <c r="M18" s="65"/>
      <c r="N18" s="99"/>
    </row>
    <row r="19" spans="1:14">
      <c r="A19" s="100"/>
      <c r="B19" s="98"/>
      <c r="C19" s="104"/>
      <c r="D19" s="104"/>
      <c r="E19" s="81"/>
      <c r="F19" s="58"/>
      <c r="G19" s="104"/>
      <c r="H19" s="105"/>
      <c r="I19" s="105"/>
      <c r="J19" s="43"/>
      <c r="K19" s="59"/>
      <c r="L19" s="60"/>
      <c r="M19" s="65"/>
      <c r="N19" s="99"/>
    </row>
    <row r="20" spans="1:14">
      <c r="A20" s="100"/>
      <c r="B20" s="98"/>
      <c r="C20" s="104"/>
      <c r="D20" s="104"/>
      <c r="E20" s="81"/>
      <c r="F20" s="58"/>
      <c r="G20" s="104"/>
      <c r="H20" s="105"/>
      <c r="I20" s="105"/>
      <c r="J20" s="43"/>
      <c r="K20" s="59"/>
      <c r="L20" s="60"/>
      <c r="M20" s="65"/>
      <c r="N20" s="99"/>
    </row>
    <row r="21" spans="1:14">
      <c r="A21" s="100"/>
      <c r="B21" s="98"/>
      <c r="C21" s="104"/>
      <c r="D21" s="104"/>
      <c r="E21" s="81"/>
      <c r="F21" s="58"/>
      <c r="G21" s="104"/>
      <c r="H21" s="105"/>
      <c r="I21" s="105"/>
      <c r="J21" s="43"/>
      <c r="K21" s="59"/>
      <c r="L21" s="60"/>
      <c r="M21" s="65"/>
      <c r="N21" s="99"/>
    </row>
    <row r="22" spans="1:14">
      <c r="A22" s="100"/>
      <c r="B22" s="98"/>
      <c r="C22" s="104"/>
      <c r="D22" s="104"/>
      <c r="E22" s="81"/>
      <c r="F22" s="58"/>
      <c r="G22" s="104"/>
      <c r="H22" s="105"/>
      <c r="I22" s="105"/>
      <c r="J22" s="43"/>
      <c r="K22" s="59"/>
      <c r="L22" s="60"/>
      <c r="M22" s="65"/>
      <c r="N22" s="99"/>
    </row>
    <row r="23" spans="1:14">
      <c r="A23" s="100"/>
      <c r="B23" s="98"/>
      <c r="C23" s="104"/>
      <c r="D23" s="104"/>
      <c r="E23" s="81"/>
      <c r="F23" s="58"/>
      <c r="G23" s="104"/>
      <c r="H23" s="105"/>
      <c r="I23" s="105"/>
      <c r="J23" s="43"/>
      <c r="K23" s="59"/>
      <c r="L23" s="60"/>
      <c r="M23" s="65"/>
      <c r="N23" s="99"/>
    </row>
    <row r="24" spans="1:14">
      <c r="A24" s="100"/>
      <c r="B24" s="98"/>
      <c r="C24" s="104"/>
      <c r="D24" s="104"/>
      <c r="E24" s="81"/>
      <c r="F24" s="58"/>
      <c r="G24" s="104"/>
      <c r="H24" s="105"/>
      <c r="I24" s="105"/>
      <c r="J24" s="43"/>
      <c r="K24" s="59"/>
      <c r="L24" s="60"/>
      <c r="M24" s="65"/>
      <c r="N24" s="99"/>
    </row>
    <row r="25" spans="1:14">
      <c r="A25" s="100"/>
      <c r="B25" s="98"/>
      <c r="C25" s="104"/>
      <c r="D25" s="104"/>
      <c r="E25" s="81"/>
      <c r="F25" s="58"/>
      <c r="G25" s="104"/>
      <c r="H25" s="105"/>
      <c r="I25" s="105"/>
      <c r="J25" s="43"/>
      <c r="K25" s="59"/>
      <c r="L25" s="60"/>
      <c r="M25" s="65"/>
      <c r="N25" s="99"/>
    </row>
    <row r="26" spans="1:14">
      <c r="A26" s="100"/>
      <c r="B26" s="98"/>
      <c r="C26" s="104"/>
      <c r="D26" s="104"/>
      <c r="E26" s="81"/>
      <c r="F26" s="58"/>
      <c r="G26" s="104"/>
      <c r="H26" s="105"/>
      <c r="I26" s="105"/>
      <c r="J26" s="43"/>
      <c r="K26" s="59"/>
      <c r="L26" s="60"/>
      <c r="M26" s="65"/>
      <c r="N26" s="99"/>
    </row>
    <row r="27" spans="1:14">
      <c r="A27" s="100"/>
      <c r="B27" s="98"/>
      <c r="C27" s="104"/>
      <c r="D27" s="104"/>
      <c r="E27" s="81"/>
      <c r="F27" s="58"/>
      <c r="G27" s="104"/>
      <c r="H27" s="105"/>
      <c r="I27" s="105"/>
      <c r="J27" s="43"/>
      <c r="K27" s="59"/>
      <c r="L27" s="60"/>
      <c r="M27" s="65"/>
      <c r="N27" s="99"/>
    </row>
    <row r="28" spans="1:14">
      <c r="A28" s="100"/>
      <c r="B28" s="98"/>
      <c r="C28" s="104"/>
      <c r="D28" s="104"/>
      <c r="E28" s="81"/>
      <c r="F28" s="58"/>
      <c r="G28" s="104"/>
      <c r="H28" s="105"/>
      <c r="I28" s="105"/>
      <c r="J28" s="43"/>
      <c r="K28" s="59"/>
      <c r="L28" s="60"/>
      <c r="M28" s="65"/>
      <c r="N28" s="99"/>
    </row>
    <row r="29" spans="1:14">
      <c r="A29" s="100"/>
      <c r="B29" s="98"/>
      <c r="C29" s="104"/>
      <c r="D29" s="104"/>
      <c r="E29" s="81"/>
      <c r="F29" s="58"/>
      <c r="G29" s="104"/>
      <c r="H29" s="105"/>
      <c r="I29" s="105"/>
      <c r="J29" s="43"/>
      <c r="K29" s="59"/>
      <c r="L29" s="60"/>
      <c r="M29" s="65"/>
      <c r="N29" s="99"/>
    </row>
    <row r="30" spans="1:14">
      <c r="A30" s="100"/>
      <c r="B30" s="98"/>
      <c r="C30" s="104"/>
      <c r="D30" s="104"/>
      <c r="E30" s="81"/>
      <c r="F30" s="58"/>
      <c r="G30" s="104"/>
      <c r="H30" s="105"/>
      <c r="I30" s="105"/>
      <c r="J30" s="43"/>
      <c r="K30" s="59"/>
      <c r="L30" s="60"/>
      <c r="M30" s="65"/>
      <c r="N30" s="99"/>
    </row>
    <row r="31" spans="1:14">
      <c r="A31" s="100"/>
      <c r="B31" s="98"/>
      <c r="C31" s="104"/>
      <c r="D31" s="104"/>
      <c r="E31" s="81"/>
      <c r="F31" s="58"/>
      <c r="G31" s="104"/>
      <c r="H31" s="105"/>
      <c r="I31" s="105"/>
      <c r="J31" s="43"/>
      <c r="K31" s="59"/>
      <c r="L31" s="60"/>
      <c r="M31" s="65"/>
      <c r="N31" s="99"/>
    </row>
    <row r="32" spans="1:14">
      <c r="A32" s="100"/>
      <c r="B32" s="98"/>
      <c r="C32" s="104"/>
      <c r="D32" s="104"/>
      <c r="E32" s="81"/>
      <c r="F32" s="58"/>
      <c r="G32" s="104"/>
      <c r="H32" s="105"/>
      <c r="I32" s="105"/>
      <c r="J32" s="43"/>
      <c r="K32" s="59"/>
      <c r="L32" s="60"/>
      <c r="M32" s="65"/>
      <c r="N32" s="99"/>
    </row>
    <row r="33" spans="1:14">
      <c r="A33" s="223" t="s">
        <v>946</v>
      </c>
      <c r="B33" s="224"/>
      <c r="C33" s="10">
        <f>SUM(C6:C32)</f>
        <v>1000</v>
      </c>
      <c r="D33" s="45"/>
      <c r="E33" s="31"/>
      <c r="F33" s="12"/>
      <c r="G33" s="12"/>
      <c r="H33" s="78"/>
      <c r="I33" s="78"/>
      <c r="J33" s="79"/>
      <c r="K33" s="80"/>
      <c r="L33" s="80">
        <f>SUM(L6:L32)</f>
        <v>1500</v>
      </c>
      <c r="M33" s="11"/>
      <c r="N33" s="36"/>
    </row>
    <row r="34" spans="1:14">
      <c r="A34" s="34" t="s">
        <v>18</v>
      </c>
    </row>
  </sheetData>
  <mergeCells count="5">
    <mergeCell ref="A33:B33"/>
    <mergeCell ref="K3:M3"/>
    <mergeCell ref="A5:B5"/>
    <mergeCell ref="A1:N1"/>
    <mergeCell ref="A2:N2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53"/>
  <sheetViews>
    <sheetView topLeftCell="A19" workbookViewId="0">
      <selection activeCell="C350" sqref="C350"/>
    </sheetView>
  </sheetViews>
  <sheetFormatPr defaultColWidth="9" defaultRowHeight="13.5"/>
  <cols>
    <col min="1" max="1" width="4.875" style="3" customWidth="1"/>
    <col min="2" max="2" width="17" style="4" customWidth="1"/>
    <col min="3" max="3" width="7.25" style="4" customWidth="1"/>
    <col min="4" max="4" width="5.625" style="4" customWidth="1"/>
    <col min="5" max="5" width="8.375" style="3" customWidth="1"/>
    <col min="6" max="6" width="7.875" style="4" customWidth="1"/>
    <col min="7" max="7" width="14.625" style="4" customWidth="1"/>
    <col min="8" max="8" width="12.5" style="4" customWidth="1"/>
    <col min="9" max="9" width="11.625" style="4" customWidth="1"/>
    <col min="10" max="10" width="9.875" style="4" customWidth="1"/>
    <col min="11" max="11" width="6" style="4" customWidth="1"/>
    <col min="12" max="12" width="11.5" style="4" customWidth="1"/>
    <col min="13" max="13" width="7.625" style="4" customWidth="1"/>
    <col min="14" max="14" width="7.5" style="4" customWidth="1"/>
    <col min="15" max="16384" width="9" style="4"/>
  </cols>
  <sheetData>
    <row r="1" spans="1:14" s="1" customFormat="1" ht="21" customHeight="1">
      <c r="A1" s="214" t="s">
        <v>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>
      <c r="A2" s="215" t="s">
        <v>36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 ht="15" customHeight="1">
      <c r="A3" s="27" t="s">
        <v>37</v>
      </c>
      <c r="B3" s="5"/>
      <c r="C3" s="5"/>
      <c r="D3" s="5"/>
      <c r="E3" s="6"/>
      <c r="F3" s="5"/>
      <c r="G3" s="5"/>
      <c r="H3" s="5"/>
      <c r="I3" s="5"/>
      <c r="J3" s="5"/>
      <c r="K3" s="5"/>
      <c r="L3" s="220" t="s">
        <v>4</v>
      </c>
      <c r="M3" s="220"/>
      <c r="N3" s="220"/>
    </row>
    <row r="4" spans="1:14" ht="28.5" customHeight="1">
      <c r="A4" s="7" t="s">
        <v>5</v>
      </c>
      <c r="B4" s="8" t="s">
        <v>6</v>
      </c>
      <c r="C4" s="8" t="s">
        <v>7</v>
      </c>
      <c r="D4" s="8" t="s">
        <v>8</v>
      </c>
      <c r="E4" s="7" t="s">
        <v>9</v>
      </c>
      <c r="F4" s="8" t="s">
        <v>10</v>
      </c>
      <c r="G4" s="8" t="s">
        <v>11</v>
      </c>
      <c r="H4" s="8" t="s">
        <v>12</v>
      </c>
      <c r="I4" s="53" t="s">
        <v>58</v>
      </c>
      <c r="J4" s="30" t="s">
        <v>16</v>
      </c>
      <c r="K4" s="28" t="s">
        <v>14</v>
      </c>
      <c r="L4" s="28" t="s">
        <v>15</v>
      </c>
      <c r="M4" s="8" t="str">
        <f>IF([1]说明!$C$11=1,"备注",IF([1]说明!$C$11=2,"","评估结果"))</f>
        <v>备注</v>
      </c>
      <c r="N4" s="28" t="s">
        <v>33</v>
      </c>
    </row>
    <row r="5" spans="1:14">
      <c r="A5" s="218" t="s">
        <v>43</v>
      </c>
      <c r="B5" s="219"/>
      <c r="C5" s="124">
        <v>3170</v>
      </c>
      <c r="D5" s="124" t="s">
        <v>978</v>
      </c>
      <c r="E5" s="7"/>
      <c r="F5" s="8"/>
      <c r="G5" s="8"/>
      <c r="H5" s="8"/>
      <c r="I5" s="29"/>
      <c r="J5" s="29"/>
      <c r="K5" s="8"/>
      <c r="L5" s="73">
        <v>4755</v>
      </c>
      <c r="M5" s="8"/>
      <c r="N5" s="38"/>
    </row>
    <row r="6" spans="1:14" ht="15.95" customHeight="1">
      <c r="A6" s="49">
        <v>1</v>
      </c>
      <c r="B6" s="199" t="s">
        <v>1253</v>
      </c>
      <c r="C6" s="51">
        <v>2</v>
      </c>
      <c r="D6" s="154" t="s">
        <v>979</v>
      </c>
      <c r="E6" s="201" t="s">
        <v>1254</v>
      </c>
      <c r="F6" s="29"/>
      <c r="G6" s="204"/>
      <c r="H6" s="206">
        <v>28206.44</v>
      </c>
      <c r="I6" s="207">
        <v>0</v>
      </c>
      <c r="J6" s="29"/>
      <c r="K6" s="29"/>
      <c r="L6" s="29"/>
      <c r="M6" s="61" t="s">
        <v>384</v>
      </c>
      <c r="N6" s="73" t="s">
        <v>382</v>
      </c>
    </row>
    <row r="7" spans="1:14" ht="15.95" customHeight="1">
      <c r="A7" s="49">
        <v>2</v>
      </c>
      <c r="B7" s="199" t="s">
        <v>1253</v>
      </c>
      <c r="C7" s="51">
        <v>2</v>
      </c>
      <c r="D7" s="154" t="s">
        <v>979</v>
      </c>
      <c r="E7" s="201" t="s">
        <v>1255</v>
      </c>
      <c r="F7" s="29"/>
      <c r="G7" s="205"/>
      <c r="H7" s="206">
        <v>30819.3</v>
      </c>
      <c r="I7" s="207">
        <v>0</v>
      </c>
      <c r="J7" s="29"/>
      <c r="K7" s="29"/>
      <c r="L7" s="29"/>
      <c r="M7" s="61" t="s">
        <v>384</v>
      </c>
      <c r="N7" s="73" t="s">
        <v>382</v>
      </c>
    </row>
    <row r="8" spans="1:14" ht="15.95" customHeight="1">
      <c r="A8" s="198">
        <v>3</v>
      </c>
      <c r="B8" s="199" t="s">
        <v>45</v>
      </c>
      <c r="C8" s="51">
        <v>1</v>
      </c>
      <c r="D8" s="154" t="s">
        <v>979</v>
      </c>
      <c r="E8" s="201" t="s">
        <v>1256</v>
      </c>
      <c r="F8" s="29"/>
      <c r="G8" s="205"/>
      <c r="H8" s="206">
        <v>10200</v>
      </c>
      <c r="I8" s="207">
        <v>0</v>
      </c>
      <c r="J8" s="29"/>
      <c r="K8" s="29"/>
      <c r="L8" s="29"/>
      <c r="M8" s="61" t="s">
        <v>384</v>
      </c>
      <c r="N8" s="73" t="s">
        <v>382</v>
      </c>
    </row>
    <row r="9" spans="1:14" ht="15.95" customHeight="1">
      <c r="A9" s="198">
        <v>4</v>
      </c>
      <c r="B9" s="199" t="s">
        <v>46</v>
      </c>
      <c r="C9" s="51">
        <v>1</v>
      </c>
      <c r="D9" s="154" t="s">
        <v>979</v>
      </c>
      <c r="E9" s="201" t="s">
        <v>1257</v>
      </c>
      <c r="F9" s="29"/>
      <c r="G9" s="205" t="s">
        <v>53</v>
      </c>
      <c r="H9" s="206">
        <v>9800</v>
      </c>
      <c r="I9" s="207">
        <v>0</v>
      </c>
      <c r="J9" s="29"/>
      <c r="K9" s="29"/>
      <c r="L9" s="29"/>
      <c r="M9" s="61" t="s">
        <v>384</v>
      </c>
      <c r="N9" s="73" t="s">
        <v>382</v>
      </c>
    </row>
    <row r="10" spans="1:14" ht="15.95" customHeight="1">
      <c r="A10" s="198">
        <v>5</v>
      </c>
      <c r="B10" s="200" t="s">
        <v>1251</v>
      </c>
      <c r="C10" s="50">
        <v>1</v>
      </c>
      <c r="D10" s="154" t="s">
        <v>979</v>
      </c>
      <c r="E10" s="201" t="s">
        <v>1258</v>
      </c>
      <c r="F10" s="29"/>
      <c r="G10" s="204" t="s">
        <v>48</v>
      </c>
      <c r="H10" s="206">
        <v>110700</v>
      </c>
      <c r="I10" s="208">
        <v>3321</v>
      </c>
      <c r="J10" s="29"/>
      <c r="K10" s="29"/>
      <c r="L10" s="29"/>
      <c r="M10" s="61" t="s">
        <v>384</v>
      </c>
      <c r="N10" s="73" t="s">
        <v>382</v>
      </c>
    </row>
    <row r="11" spans="1:14" ht="15.95" customHeight="1">
      <c r="A11" s="198">
        <v>6</v>
      </c>
      <c r="B11" s="200" t="s">
        <v>1252</v>
      </c>
      <c r="C11" s="51">
        <v>1</v>
      </c>
      <c r="D11" s="154" t="s">
        <v>979</v>
      </c>
      <c r="E11" s="203" t="s">
        <v>1259</v>
      </c>
      <c r="F11" s="29"/>
      <c r="G11" s="204"/>
      <c r="H11" s="206">
        <v>34500</v>
      </c>
      <c r="I11" s="208">
        <v>1035</v>
      </c>
      <c r="J11" s="29"/>
      <c r="K11" s="29"/>
      <c r="L11" s="29"/>
      <c r="M11" s="61" t="s">
        <v>384</v>
      </c>
      <c r="N11" s="73" t="s">
        <v>382</v>
      </c>
    </row>
    <row r="12" spans="1:14" ht="15.95" customHeight="1">
      <c r="A12" s="198">
        <v>7</v>
      </c>
      <c r="B12" s="199" t="s">
        <v>47</v>
      </c>
      <c r="C12" s="51">
        <v>1</v>
      </c>
      <c r="D12" s="154" t="s">
        <v>979</v>
      </c>
      <c r="E12" s="201" t="s">
        <v>1260</v>
      </c>
      <c r="F12" s="29"/>
      <c r="G12" s="204"/>
      <c r="H12" s="206">
        <v>21200</v>
      </c>
      <c r="I12" s="207">
        <v>636</v>
      </c>
      <c r="J12" s="29"/>
      <c r="K12" s="29"/>
      <c r="L12" s="29"/>
      <c r="M12" s="61" t="s">
        <v>384</v>
      </c>
      <c r="N12" s="73" t="s">
        <v>382</v>
      </c>
    </row>
    <row r="13" spans="1:14" ht="15.95" customHeight="1">
      <c r="A13" s="198">
        <v>8</v>
      </c>
      <c r="B13" s="199" t="s">
        <v>47</v>
      </c>
      <c r="C13" s="51">
        <v>1</v>
      </c>
      <c r="D13" s="154" t="s">
        <v>979</v>
      </c>
      <c r="E13" s="201" t="s">
        <v>1260</v>
      </c>
      <c r="F13" s="29"/>
      <c r="G13" s="205"/>
      <c r="H13" s="206">
        <v>29000</v>
      </c>
      <c r="I13" s="207">
        <v>870</v>
      </c>
      <c r="J13" s="29"/>
      <c r="K13" s="29"/>
      <c r="L13" s="29"/>
      <c r="M13" s="61" t="s">
        <v>384</v>
      </c>
      <c r="N13" s="73" t="s">
        <v>382</v>
      </c>
    </row>
    <row r="14" spans="1:14" ht="15.95" customHeight="1">
      <c r="A14" s="198">
        <v>9</v>
      </c>
      <c r="B14" s="199" t="s">
        <v>49</v>
      </c>
      <c r="C14" s="51">
        <v>1</v>
      </c>
      <c r="D14" s="154" t="s">
        <v>979</v>
      </c>
      <c r="E14" s="201" t="s">
        <v>1261</v>
      </c>
      <c r="F14" s="29"/>
      <c r="G14" s="204" t="s">
        <v>54</v>
      </c>
      <c r="H14" s="206">
        <v>21700</v>
      </c>
      <c r="I14" s="207">
        <v>651</v>
      </c>
      <c r="J14" s="29"/>
      <c r="K14" s="29"/>
      <c r="L14" s="29"/>
      <c r="M14" s="61" t="s">
        <v>384</v>
      </c>
      <c r="N14" s="73" t="s">
        <v>382</v>
      </c>
    </row>
    <row r="15" spans="1:14" ht="15.95" customHeight="1">
      <c r="A15" s="198">
        <v>10</v>
      </c>
      <c r="B15" s="199" t="s">
        <v>50</v>
      </c>
      <c r="C15" s="54">
        <v>1</v>
      </c>
      <c r="D15" s="154" t="s">
        <v>979</v>
      </c>
      <c r="E15" s="201" t="s">
        <v>1262</v>
      </c>
      <c r="F15" s="29"/>
      <c r="G15" s="204"/>
      <c r="H15" s="206">
        <v>3200</v>
      </c>
      <c r="I15" s="207">
        <v>96</v>
      </c>
      <c r="J15" s="29"/>
      <c r="K15" s="29"/>
      <c r="L15" s="29"/>
      <c r="M15" s="61" t="s">
        <v>384</v>
      </c>
      <c r="N15" s="73" t="s">
        <v>382</v>
      </c>
    </row>
    <row r="16" spans="1:14" ht="15.95" customHeight="1">
      <c r="A16" s="198">
        <v>11</v>
      </c>
      <c r="B16" s="199" t="s">
        <v>50</v>
      </c>
      <c r="C16" s="54">
        <v>3</v>
      </c>
      <c r="D16" s="154" t="s">
        <v>979</v>
      </c>
      <c r="E16" s="201" t="s">
        <v>1262</v>
      </c>
      <c r="F16" s="29"/>
      <c r="G16" s="205"/>
      <c r="H16" s="206">
        <v>3200</v>
      </c>
      <c r="I16" s="207">
        <v>96</v>
      </c>
      <c r="J16" s="29"/>
      <c r="K16" s="29"/>
      <c r="L16" s="29"/>
      <c r="M16" s="61" t="s">
        <v>384</v>
      </c>
      <c r="N16" s="73" t="s">
        <v>382</v>
      </c>
    </row>
    <row r="17" spans="1:14" ht="15.95" customHeight="1">
      <c r="A17" s="198">
        <v>12</v>
      </c>
      <c r="B17" s="199" t="s">
        <v>51</v>
      </c>
      <c r="C17" s="51">
        <v>3</v>
      </c>
      <c r="D17" s="154" t="s">
        <v>980</v>
      </c>
      <c r="E17" s="201" t="s">
        <v>1263</v>
      </c>
      <c r="F17" s="29"/>
      <c r="G17" s="204"/>
      <c r="H17" s="206">
        <v>28800</v>
      </c>
      <c r="I17" s="207">
        <v>864</v>
      </c>
      <c r="J17" s="29"/>
      <c r="K17" s="29"/>
      <c r="L17" s="29"/>
      <c r="M17" s="61" t="s">
        <v>384</v>
      </c>
      <c r="N17" s="73" t="s">
        <v>383</v>
      </c>
    </row>
    <row r="18" spans="1:14" ht="15.95" customHeight="1">
      <c r="A18" s="198">
        <v>13</v>
      </c>
      <c r="B18" s="199" t="s">
        <v>51</v>
      </c>
      <c r="C18" s="51">
        <v>2</v>
      </c>
      <c r="D18" s="154" t="s">
        <v>980</v>
      </c>
      <c r="E18" s="201" t="s">
        <v>1263</v>
      </c>
      <c r="F18" s="29"/>
      <c r="G18" s="204"/>
      <c r="H18" s="206">
        <v>28800</v>
      </c>
      <c r="I18" s="207">
        <v>864</v>
      </c>
      <c r="J18" s="29"/>
      <c r="K18" s="29"/>
      <c r="L18" s="29"/>
      <c r="M18" s="61" t="s">
        <v>384</v>
      </c>
      <c r="N18" s="73" t="s">
        <v>383</v>
      </c>
    </row>
    <row r="19" spans="1:14" ht="15.95" customHeight="1">
      <c r="A19" s="198">
        <v>14</v>
      </c>
      <c r="B19" s="199" t="s">
        <v>52</v>
      </c>
      <c r="C19" s="51">
        <v>1</v>
      </c>
      <c r="D19" s="154" t="s">
        <v>979</v>
      </c>
      <c r="E19" s="201" t="s">
        <v>1264</v>
      </c>
      <c r="F19" s="29"/>
      <c r="G19" s="204"/>
      <c r="H19" s="206">
        <v>7308.67</v>
      </c>
      <c r="I19" s="207">
        <v>902.01</v>
      </c>
      <c r="J19" s="29"/>
      <c r="K19" s="29"/>
      <c r="L19" s="29"/>
      <c r="M19" s="61" t="s">
        <v>384</v>
      </c>
      <c r="N19" s="73" t="s">
        <v>382</v>
      </c>
    </row>
    <row r="20" spans="1:14" ht="15.95" customHeight="1">
      <c r="A20" s="198">
        <v>15</v>
      </c>
      <c r="B20" s="199" t="s">
        <v>48</v>
      </c>
      <c r="C20" s="197"/>
      <c r="D20" s="154"/>
      <c r="E20" s="202" t="s">
        <v>1265</v>
      </c>
      <c r="F20" s="29"/>
      <c r="G20" s="205"/>
      <c r="H20" s="206">
        <v>114500</v>
      </c>
      <c r="I20" s="208">
        <v>3435</v>
      </c>
      <c r="J20" s="29"/>
      <c r="K20" s="29"/>
      <c r="L20" s="29"/>
      <c r="M20" s="61"/>
      <c r="N20" s="99"/>
    </row>
    <row r="21" spans="1:14" ht="15.75" customHeight="1">
      <c r="A21" s="221" t="s">
        <v>57</v>
      </c>
      <c r="B21" s="222"/>
      <c r="C21" s="29">
        <f>SUM(C6:C19)</f>
        <v>21</v>
      </c>
      <c r="D21" s="29"/>
      <c r="E21" s="46"/>
      <c r="F21" s="29"/>
      <c r="G21" s="66"/>
      <c r="H21" s="48">
        <f>SUM(H6:H20)</f>
        <v>481934.41</v>
      </c>
      <c r="I21" s="48">
        <f>SUM(I6:I20)</f>
        <v>12770.01</v>
      </c>
      <c r="J21" s="29"/>
      <c r="K21" s="29"/>
      <c r="L21" s="48"/>
      <c r="M21" s="29"/>
      <c r="N21" s="38"/>
    </row>
    <row r="22" spans="1:14" s="2" customFormat="1" ht="17.25" customHeight="1">
      <c r="A22" s="218" t="s">
        <v>1233</v>
      </c>
      <c r="B22" s="219"/>
      <c r="C22" s="124">
        <v>1018</v>
      </c>
      <c r="D22" s="124" t="s">
        <v>381</v>
      </c>
      <c r="E22" s="125"/>
      <c r="F22" s="9"/>
      <c r="G22" s="39"/>
      <c r="H22" s="32"/>
      <c r="I22" s="52"/>
      <c r="J22" s="43"/>
      <c r="K22" s="37"/>
      <c r="L22" s="123">
        <v>1527</v>
      </c>
      <c r="M22" s="40"/>
      <c r="N22" s="41"/>
    </row>
    <row r="23" spans="1:14" s="2" customFormat="1" ht="17.25" customHeight="1">
      <c r="A23" s="54">
        <v>1</v>
      </c>
      <c r="B23" s="55" t="s">
        <v>59</v>
      </c>
      <c r="C23" s="154">
        <v>5</v>
      </c>
      <c r="D23" s="154" t="s">
        <v>67</v>
      </c>
      <c r="E23" s="155"/>
      <c r="F23" s="58"/>
      <c r="G23" s="61">
        <v>3220</v>
      </c>
      <c r="H23" s="56">
        <v>240</v>
      </c>
      <c r="I23" s="56"/>
      <c r="J23" s="43"/>
      <c r="K23" s="59"/>
      <c r="L23" s="60"/>
      <c r="M23" s="61" t="s">
        <v>385</v>
      </c>
      <c r="N23" s="73" t="s">
        <v>382</v>
      </c>
    </row>
    <row r="24" spans="1:14" s="2" customFormat="1" ht="17.25" customHeight="1">
      <c r="A24" s="54">
        <v>2</v>
      </c>
      <c r="B24" s="55" t="s">
        <v>59</v>
      </c>
      <c r="C24" s="154">
        <v>2</v>
      </c>
      <c r="D24" s="154" t="s">
        <v>67</v>
      </c>
      <c r="E24" s="155"/>
      <c r="F24" s="58"/>
      <c r="G24" s="61">
        <v>92412</v>
      </c>
      <c r="H24" s="56">
        <v>348</v>
      </c>
      <c r="I24" s="56"/>
      <c r="J24" s="43"/>
      <c r="K24" s="59"/>
      <c r="L24" s="60"/>
      <c r="M24" s="61" t="s">
        <v>385</v>
      </c>
      <c r="N24" s="73" t="s">
        <v>382</v>
      </c>
    </row>
    <row r="25" spans="1:14" s="2" customFormat="1" ht="17.25" customHeight="1">
      <c r="A25" s="54">
        <v>3</v>
      </c>
      <c r="B25" s="55" t="s">
        <v>59</v>
      </c>
      <c r="C25" s="154">
        <v>4</v>
      </c>
      <c r="D25" s="154" t="s">
        <v>67</v>
      </c>
      <c r="E25" s="155"/>
      <c r="F25" s="58"/>
      <c r="G25" s="61">
        <v>92412</v>
      </c>
      <c r="H25" s="56">
        <v>538</v>
      </c>
      <c r="I25" s="56"/>
      <c r="J25" s="43"/>
      <c r="K25" s="59"/>
      <c r="L25" s="60"/>
      <c r="M25" s="61" t="s">
        <v>385</v>
      </c>
      <c r="N25" s="73" t="s">
        <v>382</v>
      </c>
    </row>
    <row r="26" spans="1:14" s="2" customFormat="1" ht="17.25" customHeight="1">
      <c r="A26" s="54">
        <v>4</v>
      </c>
      <c r="B26" s="55" t="s">
        <v>59</v>
      </c>
      <c r="C26" s="154">
        <v>4</v>
      </c>
      <c r="D26" s="154" t="s">
        <v>67</v>
      </c>
      <c r="E26" s="155"/>
      <c r="F26" s="58"/>
      <c r="G26" s="64">
        <v>7520</v>
      </c>
      <c r="H26" s="56">
        <v>580</v>
      </c>
      <c r="I26" s="56"/>
      <c r="J26" s="43"/>
      <c r="K26" s="59"/>
      <c r="L26" s="60"/>
      <c r="M26" s="61" t="s">
        <v>385</v>
      </c>
      <c r="N26" s="73" t="s">
        <v>382</v>
      </c>
    </row>
    <row r="27" spans="1:14" s="2" customFormat="1" ht="17.25" customHeight="1">
      <c r="A27" s="54">
        <v>5</v>
      </c>
      <c r="B27" s="55" t="s">
        <v>59</v>
      </c>
      <c r="C27" s="154">
        <v>1</v>
      </c>
      <c r="D27" s="154" t="s">
        <v>67</v>
      </c>
      <c r="E27" s="155"/>
      <c r="F27" s="58"/>
      <c r="G27" s="61">
        <v>7518</v>
      </c>
      <c r="H27" s="56">
        <v>109</v>
      </c>
      <c r="I27" s="56"/>
      <c r="J27" s="43"/>
      <c r="K27" s="59"/>
      <c r="L27" s="60"/>
      <c r="M27" s="61" t="s">
        <v>385</v>
      </c>
      <c r="N27" s="73" t="s">
        <v>382</v>
      </c>
    </row>
    <row r="28" spans="1:14" s="2" customFormat="1" ht="35.25" customHeight="1">
      <c r="A28" s="7" t="s">
        <v>5</v>
      </c>
      <c r="B28" s="8" t="s">
        <v>6</v>
      </c>
      <c r="C28" s="8" t="s">
        <v>7</v>
      </c>
      <c r="D28" s="8" t="s">
        <v>8</v>
      </c>
      <c r="E28" s="7" t="s">
        <v>9</v>
      </c>
      <c r="F28" s="8" t="s">
        <v>10</v>
      </c>
      <c r="G28" s="8" t="s">
        <v>11</v>
      </c>
      <c r="H28" s="8" t="s">
        <v>12</v>
      </c>
      <c r="I28" s="53" t="s">
        <v>58</v>
      </c>
      <c r="J28" s="30" t="s">
        <v>16</v>
      </c>
      <c r="K28" s="28" t="s">
        <v>14</v>
      </c>
      <c r="L28" s="28" t="s">
        <v>15</v>
      </c>
      <c r="M28" s="8" t="str">
        <f>IF([1]说明!$C$11=1,"备注",IF([1]说明!$C$11=2,"","评估结果"))</f>
        <v>备注</v>
      </c>
      <c r="N28" s="28" t="s">
        <v>33</v>
      </c>
    </row>
    <row r="29" spans="1:14" s="2" customFormat="1" ht="17.25" customHeight="1">
      <c r="A29" s="54">
        <v>6</v>
      </c>
      <c r="B29" s="55" t="s">
        <v>59</v>
      </c>
      <c r="C29" s="154">
        <v>2</v>
      </c>
      <c r="D29" s="154" t="s">
        <v>67</v>
      </c>
      <c r="E29" s="155"/>
      <c r="F29" s="58"/>
      <c r="G29" s="61">
        <v>7513</v>
      </c>
      <c r="H29" s="56">
        <v>240</v>
      </c>
      <c r="I29" s="56"/>
      <c r="J29" s="43"/>
      <c r="K29" s="59"/>
      <c r="L29" s="60"/>
      <c r="M29" s="61" t="s">
        <v>385</v>
      </c>
      <c r="N29" s="73" t="s">
        <v>382</v>
      </c>
    </row>
    <row r="30" spans="1:14" s="2" customFormat="1" ht="17.25" customHeight="1">
      <c r="A30" s="54">
        <v>7</v>
      </c>
      <c r="B30" s="55" t="s">
        <v>59</v>
      </c>
      <c r="C30" s="154">
        <v>1</v>
      </c>
      <c r="D30" s="154" t="s">
        <v>67</v>
      </c>
      <c r="E30" s="155"/>
      <c r="F30" s="58"/>
      <c r="G30" s="61">
        <v>304</v>
      </c>
      <c r="H30" s="56">
        <v>16</v>
      </c>
      <c r="I30" s="56"/>
      <c r="J30" s="43"/>
      <c r="K30" s="59"/>
      <c r="L30" s="60"/>
      <c r="M30" s="61" t="s">
        <v>385</v>
      </c>
      <c r="N30" s="73" t="s">
        <v>382</v>
      </c>
    </row>
    <row r="31" spans="1:14" s="2" customFormat="1" ht="17.25" customHeight="1">
      <c r="A31" s="54">
        <v>8</v>
      </c>
      <c r="B31" s="55" t="s">
        <v>60</v>
      </c>
      <c r="C31" s="154">
        <v>24</v>
      </c>
      <c r="D31" s="154" t="s">
        <v>68</v>
      </c>
      <c r="E31" s="155"/>
      <c r="F31" s="58"/>
      <c r="G31" s="61" t="s">
        <v>64</v>
      </c>
      <c r="H31" s="56">
        <v>246.88</v>
      </c>
      <c r="I31" s="56"/>
      <c r="J31" s="43"/>
      <c r="K31" s="59"/>
      <c r="L31" s="60"/>
      <c r="M31" s="61" t="s">
        <v>385</v>
      </c>
      <c r="N31" s="73" t="s">
        <v>382</v>
      </c>
    </row>
    <row r="32" spans="1:14" s="2" customFormat="1" ht="17.25" customHeight="1">
      <c r="A32" s="54">
        <v>9</v>
      </c>
      <c r="B32" s="55" t="s">
        <v>60</v>
      </c>
      <c r="C32" s="154">
        <v>6</v>
      </c>
      <c r="D32" s="154" t="s">
        <v>68</v>
      </c>
      <c r="E32" s="155"/>
      <c r="F32" s="58"/>
      <c r="G32" s="61" t="s">
        <v>64</v>
      </c>
      <c r="H32" s="56">
        <v>81</v>
      </c>
      <c r="I32" s="56"/>
      <c r="J32" s="43"/>
      <c r="K32" s="59"/>
      <c r="L32" s="60"/>
      <c r="M32" s="61" t="s">
        <v>385</v>
      </c>
      <c r="N32" s="73" t="s">
        <v>382</v>
      </c>
    </row>
    <row r="33" spans="1:14" s="2" customFormat="1" ht="17.25" customHeight="1">
      <c r="A33" s="54">
        <v>10</v>
      </c>
      <c r="B33" s="55" t="s">
        <v>61</v>
      </c>
      <c r="C33" s="154">
        <v>10</v>
      </c>
      <c r="D33" s="154" t="s">
        <v>68</v>
      </c>
      <c r="E33" s="155"/>
      <c r="F33" s="58"/>
      <c r="G33" s="61"/>
      <c r="H33" s="56">
        <v>150</v>
      </c>
      <c r="I33" s="56"/>
      <c r="J33" s="43"/>
      <c r="K33" s="59"/>
      <c r="L33" s="60"/>
      <c r="M33" s="61" t="s">
        <v>385</v>
      </c>
      <c r="N33" s="73" t="s">
        <v>382</v>
      </c>
    </row>
    <row r="34" spans="1:14" s="2" customFormat="1" ht="17.25" customHeight="1">
      <c r="A34" s="54">
        <v>11</v>
      </c>
      <c r="B34" s="55" t="s">
        <v>62</v>
      </c>
      <c r="C34" s="154">
        <v>1</v>
      </c>
      <c r="D34" s="154" t="s">
        <v>69</v>
      </c>
      <c r="E34" s="155"/>
      <c r="F34" s="58"/>
      <c r="G34" s="61" t="s">
        <v>65</v>
      </c>
      <c r="H34" s="56">
        <v>8.5</v>
      </c>
      <c r="I34" s="56"/>
      <c r="J34" s="43"/>
      <c r="K34" s="59"/>
      <c r="L34" s="60"/>
      <c r="M34" s="61" t="s">
        <v>385</v>
      </c>
      <c r="N34" s="73" t="s">
        <v>382</v>
      </c>
    </row>
    <row r="35" spans="1:14" s="2" customFormat="1" ht="17.25" customHeight="1">
      <c r="A35" s="54">
        <v>12</v>
      </c>
      <c r="B35" s="55" t="s">
        <v>62</v>
      </c>
      <c r="C35" s="154">
        <v>1</v>
      </c>
      <c r="D35" s="154" t="s">
        <v>69</v>
      </c>
      <c r="E35" s="155"/>
      <c r="F35" s="58"/>
      <c r="G35" s="61" t="s">
        <v>66</v>
      </c>
      <c r="H35" s="56">
        <v>8.5</v>
      </c>
      <c r="I35" s="56"/>
      <c r="J35" s="43"/>
      <c r="K35" s="59"/>
      <c r="L35" s="60"/>
      <c r="M35" s="61" t="s">
        <v>385</v>
      </c>
      <c r="N35" s="73" t="s">
        <v>382</v>
      </c>
    </row>
    <row r="36" spans="1:14" s="2" customFormat="1" ht="17.25" customHeight="1">
      <c r="A36" s="54">
        <v>13</v>
      </c>
      <c r="B36" s="55" t="s">
        <v>63</v>
      </c>
      <c r="C36" s="154">
        <v>2</v>
      </c>
      <c r="D36" s="154" t="s">
        <v>67</v>
      </c>
      <c r="E36" s="155"/>
      <c r="F36" s="58"/>
      <c r="G36" s="61">
        <v>92412</v>
      </c>
      <c r="H36" s="56">
        <v>344</v>
      </c>
      <c r="I36" s="56"/>
      <c r="J36" s="43"/>
      <c r="K36" s="59"/>
      <c r="L36" s="60"/>
      <c r="M36" s="61" t="s">
        <v>385</v>
      </c>
      <c r="N36" s="73" t="s">
        <v>382</v>
      </c>
    </row>
    <row r="37" spans="1:14" s="2" customFormat="1" ht="17.25" customHeight="1">
      <c r="A37" s="54">
        <v>14</v>
      </c>
      <c r="B37" s="55" t="s">
        <v>70</v>
      </c>
      <c r="C37" s="154">
        <v>2</v>
      </c>
      <c r="D37" s="154" t="s">
        <v>186</v>
      </c>
      <c r="E37" s="155"/>
      <c r="F37" s="58"/>
      <c r="G37" s="61" t="s">
        <v>178</v>
      </c>
      <c r="H37" s="56">
        <v>98</v>
      </c>
      <c r="I37" s="56"/>
      <c r="J37" s="43"/>
      <c r="K37" s="59"/>
      <c r="L37" s="60"/>
      <c r="M37" s="61" t="s">
        <v>385</v>
      </c>
      <c r="N37" s="73" t="s">
        <v>382</v>
      </c>
    </row>
    <row r="38" spans="1:14" s="2" customFormat="1" ht="17.25" customHeight="1">
      <c r="A38" s="54">
        <v>15</v>
      </c>
      <c r="B38" s="55" t="s">
        <v>71</v>
      </c>
      <c r="C38" s="154">
        <v>2</v>
      </c>
      <c r="D38" s="154" t="s">
        <v>186</v>
      </c>
      <c r="E38" s="155"/>
      <c r="F38" s="58"/>
      <c r="G38" s="61"/>
      <c r="H38" s="56">
        <v>116</v>
      </c>
      <c r="I38" s="56"/>
      <c r="J38" s="43"/>
      <c r="K38" s="59"/>
      <c r="L38" s="60"/>
      <c r="M38" s="61" t="s">
        <v>385</v>
      </c>
      <c r="N38" s="73" t="s">
        <v>382</v>
      </c>
    </row>
    <row r="39" spans="1:14" s="2" customFormat="1" ht="17.25" customHeight="1">
      <c r="A39" s="54">
        <v>16</v>
      </c>
      <c r="B39" s="55" t="s">
        <v>72</v>
      </c>
      <c r="C39" s="154">
        <v>1</v>
      </c>
      <c r="D39" s="154" t="s">
        <v>186</v>
      </c>
      <c r="E39" s="155"/>
      <c r="F39" s="58"/>
      <c r="G39" s="61" t="s">
        <v>178</v>
      </c>
      <c r="H39" s="56">
        <v>38</v>
      </c>
      <c r="I39" s="56"/>
      <c r="J39" s="43"/>
      <c r="K39" s="59"/>
      <c r="L39" s="60"/>
      <c r="M39" s="61" t="s">
        <v>385</v>
      </c>
      <c r="N39" s="73" t="s">
        <v>382</v>
      </c>
    </row>
    <row r="40" spans="1:14" s="2" customFormat="1" ht="17.25" customHeight="1">
      <c r="A40" s="54">
        <v>17</v>
      </c>
      <c r="B40" s="55" t="s">
        <v>73</v>
      </c>
      <c r="C40" s="154">
        <v>6</v>
      </c>
      <c r="D40" s="154" t="s">
        <v>31</v>
      </c>
      <c r="E40" s="155"/>
      <c r="F40" s="58"/>
      <c r="G40" s="61" t="s">
        <v>178</v>
      </c>
      <c r="H40" s="56">
        <v>168</v>
      </c>
      <c r="I40" s="56"/>
      <c r="J40" s="43"/>
      <c r="K40" s="59"/>
      <c r="L40" s="60"/>
      <c r="M40" s="61" t="s">
        <v>385</v>
      </c>
      <c r="N40" s="73" t="s">
        <v>382</v>
      </c>
    </row>
    <row r="41" spans="1:14" s="2" customFormat="1" ht="17.25" customHeight="1">
      <c r="A41" s="54">
        <v>18</v>
      </c>
      <c r="B41" s="55" t="s">
        <v>71</v>
      </c>
      <c r="C41" s="154">
        <v>2</v>
      </c>
      <c r="D41" s="154" t="s">
        <v>187</v>
      </c>
      <c r="E41" s="155"/>
      <c r="F41" s="58"/>
      <c r="G41" s="61"/>
      <c r="H41" s="56">
        <v>572</v>
      </c>
      <c r="I41" s="56"/>
      <c r="J41" s="43"/>
      <c r="K41" s="59"/>
      <c r="L41" s="60"/>
      <c r="M41" s="61" t="s">
        <v>385</v>
      </c>
      <c r="N41" s="73" t="s">
        <v>382</v>
      </c>
    </row>
    <row r="42" spans="1:14" s="2" customFormat="1" ht="17.25" customHeight="1">
      <c r="A42" s="54">
        <v>19</v>
      </c>
      <c r="B42" s="55" t="s">
        <v>74</v>
      </c>
      <c r="C42" s="154">
        <v>2</v>
      </c>
      <c r="D42" s="154" t="s">
        <v>31</v>
      </c>
      <c r="E42" s="155"/>
      <c r="F42" s="58"/>
      <c r="G42" s="61" t="s">
        <v>178</v>
      </c>
      <c r="H42" s="56">
        <v>116</v>
      </c>
      <c r="I42" s="56"/>
      <c r="J42" s="43"/>
      <c r="K42" s="59"/>
      <c r="L42" s="60"/>
      <c r="M42" s="61" t="s">
        <v>385</v>
      </c>
      <c r="N42" s="73" t="s">
        <v>382</v>
      </c>
    </row>
    <row r="43" spans="1:14" s="2" customFormat="1" ht="17.25" customHeight="1">
      <c r="A43" s="54">
        <v>20</v>
      </c>
      <c r="B43" s="55" t="s">
        <v>75</v>
      </c>
      <c r="C43" s="154">
        <v>3</v>
      </c>
      <c r="D43" s="154" t="s">
        <v>186</v>
      </c>
      <c r="E43" s="155"/>
      <c r="F43" s="58"/>
      <c r="G43" s="61" t="s">
        <v>178</v>
      </c>
      <c r="H43" s="56">
        <v>858</v>
      </c>
      <c r="I43" s="56"/>
      <c r="J43" s="43"/>
      <c r="K43" s="59"/>
      <c r="L43" s="60"/>
      <c r="M43" s="61" t="s">
        <v>385</v>
      </c>
      <c r="N43" s="73" t="s">
        <v>382</v>
      </c>
    </row>
    <row r="44" spans="1:14" s="2" customFormat="1" ht="17.25" customHeight="1">
      <c r="A44" s="54">
        <v>21</v>
      </c>
      <c r="B44" s="55" t="s">
        <v>76</v>
      </c>
      <c r="C44" s="154">
        <v>3</v>
      </c>
      <c r="D44" s="154" t="s">
        <v>31</v>
      </c>
      <c r="E44" s="155"/>
      <c r="F44" s="58"/>
      <c r="G44" s="61"/>
      <c r="H44" s="56">
        <v>1470</v>
      </c>
      <c r="I44" s="56"/>
      <c r="J44" s="43"/>
      <c r="K44" s="59"/>
      <c r="L44" s="60"/>
      <c r="M44" s="61" t="s">
        <v>385</v>
      </c>
      <c r="N44" s="73" t="s">
        <v>382</v>
      </c>
    </row>
    <row r="45" spans="1:14" s="2" customFormat="1" ht="17.25" customHeight="1">
      <c r="A45" s="54">
        <v>22</v>
      </c>
      <c r="B45" s="55" t="s">
        <v>75</v>
      </c>
      <c r="C45" s="154">
        <v>1</v>
      </c>
      <c r="D45" s="154" t="s">
        <v>186</v>
      </c>
      <c r="E45" s="155"/>
      <c r="F45" s="58"/>
      <c r="G45" s="61" t="s">
        <v>178</v>
      </c>
      <c r="H45" s="56">
        <v>286</v>
      </c>
      <c r="I45" s="56"/>
      <c r="J45" s="43"/>
      <c r="K45" s="59"/>
      <c r="L45" s="60"/>
      <c r="M45" s="61" t="s">
        <v>385</v>
      </c>
      <c r="N45" s="73" t="s">
        <v>382</v>
      </c>
    </row>
    <row r="46" spans="1:14" s="2" customFormat="1" ht="17.25" customHeight="1">
      <c r="A46" s="54">
        <v>23</v>
      </c>
      <c r="B46" s="55" t="s">
        <v>77</v>
      </c>
      <c r="C46" s="154">
        <v>1</v>
      </c>
      <c r="D46" s="154" t="s">
        <v>31</v>
      </c>
      <c r="E46" s="155"/>
      <c r="F46" s="58"/>
      <c r="G46" s="61" t="s">
        <v>178</v>
      </c>
      <c r="H46" s="56">
        <v>28</v>
      </c>
      <c r="I46" s="56"/>
      <c r="J46" s="43"/>
      <c r="K46" s="59"/>
      <c r="L46" s="60"/>
      <c r="M46" s="61" t="s">
        <v>385</v>
      </c>
      <c r="N46" s="73" t="s">
        <v>382</v>
      </c>
    </row>
    <row r="47" spans="1:14" s="2" customFormat="1" ht="17.25" customHeight="1">
      <c r="A47" s="54">
        <v>24</v>
      </c>
      <c r="B47" s="55" t="s">
        <v>78</v>
      </c>
      <c r="C47" s="154">
        <v>1</v>
      </c>
      <c r="D47" s="154" t="s">
        <v>31</v>
      </c>
      <c r="E47" s="155"/>
      <c r="F47" s="58"/>
      <c r="G47" s="61" t="s">
        <v>178</v>
      </c>
      <c r="H47" s="56">
        <v>49</v>
      </c>
      <c r="I47" s="56"/>
      <c r="J47" s="43"/>
      <c r="K47" s="59"/>
      <c r="L47" s="60"/>
      <c r="M47" s="61" t="s">
        <v>385</v>
      </c>
      <c r="N47" s="73" t="s">
        <v>382</v>
      </c>
    </row>
    <row r="48" spans="1:14" s="2" customFormat="1" ht="17.25" customHeight="1">
      <c r="A48" s="54">
        <v>25</v>
      </c>
      <c r="B48" s="55" t="s">
        <v>79</v>
      </c>
      <c r="C48" s="154">
        <v>3</v>
      </c>
      <c r="D48" s="154" t="s">
        <v>31</v>
      </c>
      <c r="E48" s="155"/>
      <c r="F48" s="58"/>
      <c r="G48" s="61" t="s">
        <v>178</v>
      </c>
      <c r="H48" s="56">
        <v>342</v>
      </c>
      <c r="I48" s="56"/>
      <c r="J48" s="43"/>
      <c r="K48" s="59"/>
      <c r="L48" s="60"/>
      <c r="M48" s="61" t="s">
        <v>385</v>
      </c>
      <c r="N48" s="73" t="s">
        <v>382</v>
      </c>
    </row>
    <row r="49" spans="1:14" s="2" customFormat="1" ht="17.25" customHeight="1">
      <c r="A49" s="54">
        <v>26</v>
      </c>
      <c r="B49" s="55" t="s">
        <v>80</v>
      </c>
      <c r="C49" s="154">
        <v>1</v>
      </c>
      <c r="D49" s="154" t="s">
        <v>31</v>
      </c>
      <c r="E49" s="155"/>
      <c r="F49" s="58"/>
      <c r="G49" s="61" t="s">
        <v>178</v>
      </c>
      <c r="H49" s="56">
        <v>34</v>
      </c>
      <c r="I49" s="56"/>
      <c r="J49" s="43"/>
      <c r="K49" s="59"/>
      <c r="L49" s="60"/>
      <c r="M49" s="61" t="s">
        <v>385</v>
      </c>
      <c r="N49" s="73" t="s">
        <v>382</v>
      </c>
    </row>
    <row r="50" spans="1:14" s="2" customFormat="1" ht="17.25" customHeight="1">
      <c r="A50" s="54">
        <v>27</v>
      </c>
      <c r="B50" s="55" t="s">
        <v>81</v>
      </c>
      <c r="C50" s="154">
        <v>2</v>
      </c>
      <c r="D50" s="154" t="s">
        <v>31</v>
      </c>
      <c r="E50" s="155"/>
      <c r="F50" s="58"/>
      <c r="G50" s="61" t="s">
        <v>178</v>
      </c>
      <c r="H50" s="56">
        <v>48</v>
      </c>
      <c r="I50" s="56"/>
      <c r="J50" s="43"/>
      <c r="K50" s="59"/>
      <c r="L50" s="60"/>
      <c r="M50" s="61" t="s">
        <v>385</v>
      </c>
      <c r="N50" s="73" t="s">
        <v>382</v>
      </c>
    </row>
    <row r="51" spans="1:14" s="2" customFormat="1" ht="17.25" customHeight="1">
      <c r="A51" s="54">
        <v>28</v>
      </c>
      <c r="B51" s="55" t="s">
        <v>82</v>
      </c>
      <c r="C51" s="154">
        <v>2</v>
      </c>
      <c r="D51" s="154" t="s">
        <v>186</v>
      </c>
      <c r="E51" s="155"/>
      <c r="F51" s="58"/>
      <c r="G51" s="61" t="s">
        <v>178</v>
      </c>
      <c r="H51" s="56">
        <v>76</v>
      </c>
      <c r="I51" s="56"/>
      <c r="J51" s="43"/>
      <c r="K51" s="59"/>
      <c r="L51" s="60"/>
      <c r="M51" s="61" t="s">
        <v>385</v>
      </c>
      <c r="N51" s="73" t="s">
        <v>382</v>
      </c>
    </row>
    <row r="52" spans="1:14" s="2" customFormat="1" ht="17.25" customHeight="1">
      <c r="A52" s="54">
        <v>29</v>
      </c>
      <c r="B52" s="55" t="s">
        <v>83</v>
      </c>
      <c r="C52" s="154">
        <v>4</v>
      </c>
      <c r="D52" s="154" t="s">
        <v>31</v>
      </c>
      <c r="E52" s="155"/>
      <c r="F52" s="58"/>
      <c r="G52" s="61" t="s">
        <v>178</v>
      </c>
      <c r="H52" s="56">
        <v>42.72</v>
      </c>
      <c r="I52" s="56"/>
      <c r="J52" s="43"/>
      <c r="K52" s="59"/>
      <c r="L52" s="60"/>
      <c r="M52" s="61" t="s">
        <v>385</v>
      </c>
      <c r="N52" s="73" t="s">
        <v>382</v>
      </c>
    </row>
    <row r="53" spans="1:14" s="2" customFormat="1" ht="32.25" customHeight="1">
      <c r="A53" s="7" t="s">
        <v>5</v>
      </c>
      <c r="B53" s="8" t="s">
        <v>6</v>
      </c>
      <c r="C53" s="8" t="s">
        <v>7</v>
      </c>
      <c r="D53" s="8" t="s">
        <v>8</v>
      </c>
      <c r="E53" s="7" t="s">
        <v>9</v>
      </c>
      <c r="F53" s="8" t="s">
        <v>10</v>
      </c>
      <c r="G53" s="8" t="s">
        <v>11</v>
      </c>
      <c r="H53" s="8" t="s">
        <v>12</v>
      </c>
      <c r="I53" s="53" t="s">
        <v>58</v>
      </c>
      <c r="J53" s="30" t="s">
        <v>16</v>
      </c>
      <c r="K53" s="28" t="s">
        <v>14</v>
      </c>
      <c r="L53" s="28" t="s">
        <v>15</v>
      </c>
      <c r="M53" s="8" t="str">
        <f>IF([1]说明!$C$11=1,"备注",IF([1]说明!$C$11=2,"","评估结果"))</f>
        <v>备注</v>
      </c>
      <c r="N53" s="28" t="s">
        <v>33</v>
      </c>
    </row>
    <row r="54" spans="1:14" s="2" customFormat="1" ht="17.25" customHeight="1">
      <c r="A54" s="54">
        <v>30</v>
      </c>
      <c r="B54" s="55" t="s">
        <v>84</v>
      </c>
      <c r="C54" s="154">
        <v>5</v>
      </c>
      <c r="D54" s="154" t="s">
        <v>31</v>
      </c>
      <c r="E54" s="155"/>
      <c r="F54" s="58"/>
      <c r="G54" s="61" t="s">
        <v>178</v>
      </c>
      <c r="H54" s="56">
        <v>1980</v>
      </c>
      <c r="I54" s="56"/>
      <c r="J54" s="43"/>
      <c r="K54" s="59"/>
      <c r="L54" s="60"/>
      <c r="M54" s="61" t="s">
        <v>385</v>
      </c>
      <c r="N54" s="73" t="s">
        <v>382</v>
      </c>
    </row>
    <row r="55" spans="1:14" s="2" customFormat="1" ht="17.25" customHeight="1">
      <c r="A55" s="54">
        <v>31</v>
      </c>
      <c r="B55" s="55" t="s">
        <v>85</v>
      </c>
      <c r="C55" s="154">
        <v>2</v>
      </c>
      <c r="D55" s="154" t="s">
        <v>31</v>
      </c>
      <c r="E55" s="155"/>
      <c r="F55" s="58"/>
      <c r="G55" s="61" t="s">
        <v>178</v>
      </c>
      <c r="H55" s="56">
        <v>372</v>
      </c>
      <c r="I55" s="56"/>
      <c r="J55" s="43"/>
      <c r="K55" s="59"/>
      <c r="L55" s="60"/>
      <c r="M55" s="61" t="s">
        <v>385</v>
      </c>
      <c r="N55" s="73" t="s">
        <v>382</v>
      </c>
    </row>
    <row r="56" spans="1:14" s="2" customFormat="1" ht="17.25" customHeight="1">
      <c r="A56" s="54">
        <v>32</v>
      </c>
      <c r="B56" s="55" t="s">
        <v>86</v>
      </c>
      <c r="C56" s="154">
        <v>3</v>
      </c>
      <c r="D56" s="154" t="s">
        <v>187</v>
      </c>
      <c r="E56" s="155"/>
      <c r="F56" s="58"/>
      <c r="G56" s="61"/>
      <c r="H56" s="56">
        <v>156</v>
      </c>
      <c r="I56" s="56"/>
      <c r="J56" s="43"/>
      <c r="K56" s="59"/>
      <c r="L56" s="60"/>
      <c r="M56" s="61" t="s">
        <v>385</v>
      </c>
      <c r="N56" s="73" t="s">
        <v>382</v>
      </c>
    </row>
    <row r="57" spans="1:14" s="2" customFormat="1" ht="17.25" customHeight="1">
      <c r="A57" s="54">
        <v>33</v>
      </c>
      <c r="B57" s="55" t="s">
        <v>87</v>
      </c>
      <c r="C57" s="154">
        <v>8</v>
      </c>
      <c r="D57" s="154" t="s">
        <v>187</v>
      </c>
      <c r="E57" s="155"/>
      <c r="F57" s="58"/>
      <c r="G57" s="61" t="s">
        <v>179</v>
      </c>
      <c r="H57" s="56">
        <v>100</v>
      </c>
      <c r="I57" s="56"/>
      <c r="J57" s="43"/>
      <c r="K57" s="59"/>
      <c r="L57" s="60"/>
      <c r="M57" s="61" t="s">
        <v>385</v>
      </c>
      <c r="N57" s="73" t="s">
        <v>382</v>
      </c>
    </row>
    <row r="58" spans="1:14" s="2" customFormat="1" ht="17.25" customHeight="1">
      <c r="A58" s="54">
        <v>34</v>
      </c>
      <c r="B58" s="55" t="s">
        <v>88</v>
      </c>
      <c r="C58" s="154">
        <v>38</v>
      </c>
      <c r="D58" s="154" t="s">
        <v>69</v>
      </c>
      <c r="E58" s="155"/>
      <c r="F58" s="58"/>
      <c r="G58" s="61"/>
      <c r="H58" s="56">
        <v>1710</v>
      </c>
      <c r="I58" s="56"/>
      <c r="J58" s="43"/>
      <c r="K58" s="59"/>
      <c r="L58" s="60"/>
      <c r="M58" s="61" t="s">
        <v>385</v>
      </c>
      <c r="N58" s="73" t="s">
        <v>382</v>
      </c>
    </row>
    <row r="59" spans="1:14" s="2" customFormat="1" ht="17.25" customHeight="1">
      <c r="A59" s="54">
        <v>35</v>
      </c>
      <c r="B59" s="55" t="s">
        <v>89</v>
      </c>
      <c r="C59" s="154">
        <v>62</v>
      </c>
      <c r="D59" s="154" t="s">
        <v>187</v>
      </c>
      <c r="E59" s="155"/>
      <c r="F59" s="58"/>
      <c r="G59" s="61"/>
      <c r="H59" s="56">
        <v>744</v>
      </c>
      <c r="I59" s="56"/>
      <c r="J59" s="43"/>
      <c r="K59" s="59"/>
      <c r="L59" s="60"/>
      <c r="M59" s="61" t="s">
        <v>385</v>
      </c>
      <c r="N59" s="73" t="s">
        <v>382</v>
      </c>
    </row>
    <row r="60" spans="1:14" s="2" customFormat="1" ht="17.25" customHeight="1">
      <c r="A60" s="54">
        <v>36</v>
      </c>
      <c r="B60" s="55" t="s">
        <v>90</v>
      </c>
      <c r="C60" s="154">
        <v>1</v>
      </c>
      <c r="D60" s="154" t="s">
        <v>187</v>
      </c>
      <c r="E60" s="155"/>
      <c r="F60" s="58"/>
      <c r="G60" s="61" t="s">
        <v>180</v>
      </c>
      <c r="H60" s="56">
        <v>14</v>
      </c>
      <c r="I60" s="56"/>
      <c r="J60" s="43"/>
      <c r="K60" s="59"/>
      <c r="L60" s="60"/>
      <c r="M60" s="61" t="s">
        <v>385</v>
      </c>
      <c r="N60" s="73" t="s">
        <v>382</v>
      </c>
    </row>
    <row r="61" spans="1:14" s="2" customFormat="1" ht="17.25" customHeight="1">
      <c r="A61" s="54">
        <v>37</v>
      </c>
      <c r="B61" s="55" t="s">
        <v>90</v>
      </c>
      <c r="C61" s="154">
        <v>1</v>
      </c>
      <c r="D61" s="154" t="s">
        <v>187</v>
      </c>
      <c r="E61" s="155"/>
      <c r="F61" s="58"/>
      <c r="G61" s="61"/>
      <c r="H61" s="56">
        <v>38</v>
      </c>
      <c r="I61" s="56"/>
      <c r="J61" s="43"/>
      <c r="K61" s="59"/>
      <c r="L61" s="60"/>
      <c r="M61" s="61" t="s">
        <v>385</v>
      </c>
      <c r="N61" s="73" t="s">
        <v>382</v>
      </c>
    </row>
    <row r="62" spans="1:14" s="2" customFormat="1" ht="17.25" customHeight="1">
      <c r="A62" s="54">
        <v>38</v>
      </c>
      <c r="B62" s="55" t="s">
        <v>91</v>
      </c>
      <c r="C62" s="154">
        <v>37</v>
      </c>
      <c r="D62" s="154" t="s">
        <v>187</v>
      </c>
      <c r="E62" s="155"/>
      <c r="F62" s="58"/>
      <c r="G62" s="61"/>
      <c r="H62" s="56">
        <v>111</v>
      </c>
      <c r="I62" s="56"/>
      <c r="J62" s="43"/>
      <c r="K62" s="59"/>
      <c r="L62" s="60"/>
      <c r="M62" s="61" t="s">
        <v>385</v>
      </c>
      <c r="N62" s="73" t="s">
        <v>382</v>
      </c>
    </row>
    <row r="63" spans="1:14" s="2" customFormat="1" ht="17.25" customHeight="1">
      <c r="A63" s="54">
        <v>39</v>
      </c>
      <c r="B63" s="55" t="s">
        <v>92</v>
      </c>
      <c r="C63" s="154">
        <v>1</v>
      </c>
      <c r="D63" s="154" t="s">
        <v>187</v>
      </c>
      <c r="E63" s="155"/>
      <c r="F63" s="58"/>
      <c r="G63" s="61"/>
      <c r="H63" s="56">
        <v>21</v>
      </c>
      <c r="I63" s="56"/>
      <c r="J63" s="43"/>
      <c r="K63" s="59"/>
      <c r="L63" s="60"/>
      <c r="M63" s="61" t="s">
        <v>385</v>
      </c>
      <c r="N63" s="73" t="s">
        <v>382</v>
      </c>
    </row>
    <row r="64" spans="1:14" s="2" customFormat="1" ht="17.25" customHeight="1">
      <c r="A64" s="54">
        <v>40</v>
      </c>
      <c r="B64" s="55" t="s">
        <v>93</v>
      </c>
      <c r="C64" s="154">
        <v>1</v>
      </c>
      <c r="D64" s="154" t="s">
        <v>187</v>
      </c>
      <c r="E64" s="155"/>
      <c r="F64" s="58"/>
      <c r="G64" s="61"/>
      <c r="H64" s="56">
        <v>21</v>
      </c>
      <c r="I64" s="56"/>
      <c r="J64" s="43"/>
      <c r="K64" s="59"/>
      <c r="L64" s="60"/>
      <c r="M64" s="61" t="s">
        <v>385</v>
      </c>
      <c r="N64" s="73" t="s">
        <v>382</v>
      </c>
    </row>
    <row r="65" spans="1:14" s="2" customFormat="1" ht="17.25" customHeight="1">
      <c r="A65" s="54">
        <v>41</v>
      </c>
      <c r="B65" s="55" t="s">
        <v>94</v>
      </c>
      <c r="C65" s="154">
        <v>2</v>
      </c>
      <c r="D65" s="154" t="s">
        <v>31</v>
      </c>
      <c r="E65" s="155"/>
      <c r="F65" s="58"/>
      <c r="G65" s="61"/>
      <c r="H65" s="56">
        <v>39</v>
      </c>
      <c r="I65" s="56"/>
      <c r="J65" s="43"/>
      <c r="K65" s="59"/>
      <c r="L65" s="60"/>
      <c r="M65" s="61" t="s">
        <v>385</v>
      </c>
      <c r="N65" s="73" t="s">
        <v>382</v>
      </c>
    </row>
    <row r="66" spans="1:14" s="2" customFormat="1" ht="17.25" customHeight="1">
      <c r="A66" s="54">
        <v>42</v>
      </c>
      <c r="B66" s="55" t="s">
        <v>95</v>
      </c>
      <c r="C66" s="154">
        <v>4</v>
      </c>
      <c r="D66" s="154" t="s">
        <v>188</v>
      </c>
      <c r="E66" s="155"/>
      <c r="F66" s="58"/>
      <c r="G66" s="61"/>
      <c r="H66" s="56">
        <v>45.12</v>
      </c>
      <c r="I66" s="56"/>
      <c r="J66" s="43"/>
      <c r="K66" s="59"/>
      <c r="L66" s="60"/>
      <c r="M66" s="61" t="s">
        <v>385</v>
      </c>
      <c r="N66" s="73" t="s">
        <v>382</v>
      </c>
    </row>
    <row r="67" spans="1:14" s="2" customFormat="1" ht="17.25" customHeight="1">
      <c r="A67" s="54">
        <v>43</v>
      </c>
      <c r="B67" s="55" t="s">
        <v>96</v>
      </c>
      <c r="C67" s="154">
        <v>11</v>
      </c>
      <c r="D67" s="154" t="s">
        <v>188</v>
      </c>
      <c r="E67" s="155"/>
      <c r="F67" s="58"/>
      <c r="G67" s="61"/>
      <c r="H67" s="56">
        <v>84.26</v>
      </c>
      <c r="I67" s="56"/>
      <c r="J67" s="43"/>
      <c r="K67" s="59"/>
      <c r="L67" s="60"/>
      <c r="M67" s="61" t="s">
        <v>385</v>
      </c>
      <c r="N67" s="73" t="s">
        <v>382</v>
      </c>
    </row>
    <row r="68" spans="1:14" s="2" customFormat="1" ht="17.25" customHeight="1">
      <c r="A68" s="54">
        <v>44</v>
      </c>
      <c r="B68" s="55" t="s">
        <v>97</v>
      </c>
      <c r="C68" s="154">
        <v>30</v>
      </c>
      <c r="D68" s="154" t="s">
        <v>31</v>
      </c>
      <c r="E68" s="155"/>
      <c r="F68" s="58"/>
      <c r="G68" s="61"/>
      <c r="H68" s="56">
        <v>1140</v>
      </c>
      <c r="I68" s="56"/>
      <c r="J68" s="43"/>
      <c r="K68" s="59"/>
      <c r="L68" s="60"/>
      <c r="M68" s="61" t="s">
        <v>385</v>
      </c>
      <c r="N68" s="73" t="s">
        <v>382</v>
      </c>
    </row>
    <row r="69" spans="1:14" s="2" customFormat="1" ht="17.25" customHeight="1">
      <c r="A69" s="54">
        <v>45</v>
      </c>
      <c r="B69" s="55" t="s">
        <v>98</v>
      </c>
      <c r="C69" s="154">
        <v>24</v>
      </c>
      <c r="D69" s="154" t="s">
        <v>31</v>
      </c>
      <c r="E69" s="155"/>
      <c r="F69" s="58"/>
      <c r="G69" s="61"/>
      <c r="H69" s="56">
        <v>1008</v>
      </c>
      <c r="I69" s="56"/>
      <c r="J69" s="43"/>
      <c r="K69" s="59"/>
      <c r="L69" s="60"/>
      <c r="M69" s="61" t="s">
        <v>385</v>
      </c>
      <c r="N69" s="73" t="s">
        <v>382</v>
      </c>
    </row>
    <row r="70" spans="1:14" s="2" customFormat="1" ht="17.25" customHeight="1">
      <c r="A70" s="54">
        <v>46</v>
      </c>
      <c r="B70" s="55" t="s">
        <v>99</v>
      </c>
      <c r="C70" s="154">
        <v>3</v>
      </c>
      <c r="D70" s="154" t="s">
        <v>31</v>
      </c>
      <c r="E70" s="155"/>
      <c r="F70" s="58"/>
      <c r="G70" s="61" t="s">
        <v>181</v>
      </c>
      <c r="H70" s="56">
        <v>45</v>
      </c>
      <c r="I70" s="56"/>
      <c r="J70" s="43"/>
      <c r="K70" s="59"/>
      <c r="L70" s="60"/>
      <c r="M70" s="61" t="s">
        <v>385</v>
      </c>
      <c r="N70" s="73" t="s">
        <v>382</v>
      </c>
    </row>
    <row r="71" spans="1:14" s="2" customFormat="1" ht="17.25" customHeight="1">
      <c r="A71" s="54">
        <v>47</v>
      </c>
      <c r="B71" s="55" t="s">
        <v>100</v>
      </c>
      <c r="C71" s="154">
        <v>10</v>
      </c>
      <c r="D71" s="154" t="s">
        <v>69</v>
      </c>
      <c r="E71" s="155"/>
      <c r="F71" s="58"/>
      <c r="G71" s="61"/>
      <c r="H71" s="56">
        <v>35</v>
      </c>
      <c r="I71" s="56"/>
      <c r="J71" s="43"/>
      <c r="K71" s="59"/>
      <c r="L71" s="60"/>
      <c r="M71" s="61" t="s">
        <v>385</v>
      </c>
      <c r="N71" s="73" t="s">
        <v>382</v>
      </c>
    </row>
    <row r="72" spans="1:14" s="2" customFormat="1" ht="17.25" customHeight="1">
      <c r="A72" s="54">
        <v>48</v>
      </c>
      <c r="B72" s="55" t="s">
        <v>87</v>
      </c>
      <c r="C72" s="154">
        <v>3</v>
      </c>
      <c r="D72" s="154" t="s">
        <v>31</v>
      </c>
      <c r="E72" s="155"/>
      <c r="F72" s="58"/>
      <c r="G72" s="61" t="s">
        <v>182</v>
      </c>
      <c r="H72" s="56">
        <v>36.480000000000004</v>
      </c>
      <c r="I72" s="56"/>
      <c r="J72" s="43"/>
      <c r="K72" s="59"/>
      <c r="L72" s="60"/>
      <c r="M72" s="61" t="s">
        <v>385</v>
      </c>
      <c r="N72" s="73" t="s">
        <v>382</v>
      </c>
    </row>
    <row r="73" spans="1:14" s="2" customFormat="1" ht="17.25" customHeight="1">
      <c r="A73" s="54">
        <v>49</v>
      </c>
      <c r="B73" s="55" t="s">
        <v>87</v>
      </c>
      <c r="C73" s="154">
        <v>4</v>
      </c>
      <c r="D73" s="154" t="s">
        <v>31</v>
      </c>
      <c r="E73" s="155"/>
      <c r="F73" s="58"/>
      <c r="G73" s="61" t="s">
        <v>183</v>
      </c>
      <c r="H73" s="56">
        <v>29.36</v>
      </c>
      <c r="I73" s="56"/>
      <c r="J73" s="43"/>
      <c r="K73" s="59"/>
      <c r="L73" s="60"/>
      <c r="M73" s="61" t="s">
        <v>385</v>
      </c>
      <c r="N73" s="73" t="s">
        <v>382</v>
      </c>
    </row>
    <row r="74" spans="1:14" s="2" customFormat="1" ht="17.25" customHeight="1">
      <c r="A74" s="54">
        <v>50</v>
      </c>
      <c r="B74" s="55" t="s">
        <v>101</v>
      </c>
      <c r="C74" s="154">
        <v>7</v>
      </c>
      <c r="D74" s="154" t="s">
        <v>31</v>
      </c>
      <c r="E74" s="155"/>
      <c r="F74" s="58"/>
      <c r="G74" s="61"/>
      <c r="H74" s="56">
        <v>266</v>
      </c>
      <c r="I74" s="56"/>
      <c r="J74" s="43"/>
      <c r="K74" s="59"/>
      <c r="L74" s="60"/>
      <c r="M74" s="61" t="s">
        <v>385</v>
      </c>
      <c r="N74" s="73" t="s">
        <v>382</v>
      </c>
    </row>
    <row r="75" spans="1:14" s="2" customFormat="1" ht="17.25" customHeight="1">
      <c r="A75" s="54">
        <v>51</v>
      </c>
      <c r="B75" s="55" t="s">
        <v>102</v>
      </c>
      <c r="C75" s="154">
        <v>4</v>
      </c>
      <c r="D75" s="154" t="s">
        <v>31</v>
      </c>
      <c r="E75" s="155"/>
      <c r="F75" s="58"/>
      <c r="G75" s="61"/>
      <c r="H75" s="56">
        <v>152</v>
      </c>
      <c r="I75" s="56"/>
      <c r="J75" s="43"/>
      <c r="K75" s="59"/>
      <c r="L75" s="60"/>
      <c r="M75" s="61" t="s">
        <v>385</v>
      </c>
      <c r="N75" s="73" t="s">
        <v>382</v>
      </c>
    </row>
    <row r="76" spans="1:14" s="2" customFormat="1" ht="17.25" customHeight="1">
      <c r="A76" s="54">
        <v>52</v>
      </c>
      <c r="B76" s="55" t="s">
        <v>103</v>
      </c>
      <c r="C76" s="154">
        <v>5</v>
      </c>
      <c r="D76" s="154" t="s">
        <v>31</v>
      </c>
      <c r="E76" s="155"/>
      <c r="F76" s="58"/>
      <c r="G76" s="61"/>
      <c r="H76" s="56">
        <v>22.5</v>
      </c>
      <c r="I76" s="56"/>
      <c r="J76" s="43"/>
      <c r="K76" s="59"/>
      <c r="L76" s="60"/>
      <c r="M76" s="61" t="s">
        <v>385</v>
      </c>
      <c r="N76" s="73" t="s">
        <v>382</v>
      </c>
    </row>
    <row r="77" spans="1:14" s="2" customFormat="1" ht="17.25" customHeight="1">
      <c r="A77" s="54">
        <v>53</v>
      </c>
      <c r="B77" s="55" t="s">
        <v>104</v>
      </c>
      <c r="C77" s="154">
        <v>4</v>
      </c>
      <c r="D77" s="154" t="s">
        <v>31</v>
      </c>
      <c r="E77" s="155"/>
      <c r="F77" s="58"/>
      <c r="G77" s="61"/>
      <c r="H77" s="56">
        <v>196</v>
      </c>
      <c r="I77" s="56"/>
      <c r="J77" s="43"/>
      <c r="K77" s="59"/>
      <c r="L77" s="60"/>
      <c r="M77" s="61" t="s">
        <v>385</v>
      </c>
      <c r="N77" s="73" t="s">
        <v>382</v>
      </c>
    </row>
    <row r="78" spans="1:14" s="2" customFormat="1" ht="34.5" customHeight="1">
      <c r="A78" s="7" t="s">
        <v>5</v>
      </c>
      <c r="B78" s="8" t="s">
        <v>6</v>
      </c>
      <c r="C78" s="8" t="s">
        <v>7</v>
      </c>
      <c r="D78" s="8" t="s">
        <v>8</v>
      </c>
      <c r="E78" s="7" t="s">
        <v>9</v>
      </c>
      <c r="F78" s="8" t="s">
        <v>10</v>
      </c>
      <c r="G78" s="8" t="s">
        <v>11</v>
      </c>
      <c r="H78" s="8" t="s">
        <v>12</v>
      </c>
      <c r="I78" s="53" t="s">
        <v>58</v>
      </c>
      <c r="J78" s="30" t="s">
        <v>16</v>
      </c>
      <c r="K78" s="28" t="s">
        <v>14</v>
      </c>
      <c r="L78" s="28" t="s">
        <v>15</v>
      </c>
      <c r="M78" s="8" t="str">
        <f>IF([1]说明!$C$11=1,"备注",IF([1]说明!$C$11=2,"","评估结果"))</f>
        <v>备注</v>
      </c>
      <c r="N78" s="28" t="s">
        <v>33</v>
      </c>
    </row>
    <row r="79" spans="1:14" s="2" customFormat="1" ht="17.25" customHeight="1">
      <c r="A79" s="54">
        <v>54</v>
      </c>
      <c r="B79" s="55" t="s">
        <v>105</v>
      </c>
      <c r="C79" s="154">
        <v>22</v>
      </c>
      <c r="D79" s="154" t="s">
        <v>31</v>
      </c>
      <c r="E79" s="155"/>
      <c r="F79" s="58"/>
      <c r="G79" s="61"/>
      <c r="H79" s="56">
        <v>990</v>
      </c>
      <c r="I79" s="56"/>
      <c r="J79" s="43"/>
      <c r="K79" s="59"/>
      <c r="L79" s="60"/>
      <c r="M79" s="61" t="s">
        <v>385</v>
      </c>
      <c r="N79" s="73" t="s">
        <v>382</v>
      </c>
    </row>
    <row r="80" spans="1:14" s="2" customFormat="1" ht="17.25" customHeight="1">
      <c r="A80" s="54">
        <v>55</v>
      </c>
      <c r="B80" s="55" t="s">
        <v>106</v>
      </c>
      <c r="C80" s="154">
        <v>1</v>
      </c>
      <c r="D80" s="154" t="s">
        <v>31</v>
      </c>
      <c r="E80" s="155"/>
      <c r="F80" s="58"/>
      <c r="G80" s="61"/>
      <c r="H80" s="56">
        <v>210</v>
      </c>
      <c r="I80" s="56"/>
      <c r="J80" s="43"/>
      <c r="K80" s="59"/>
      <c r="L80" s="60"/>
      <c r="M80" s="61" t="s">
        <v>385</v>
      </c>
      <c r="N80" s="73" t="s">
        <v>382</v>
      </c>
    </row>
    <row r="81" spans="1:14" s="2" customFormat="1" ht="17.25" customHeight="1">
      <c r="A81" s="54">
        <v>56</v>
      </c>
      <c r="B81" s="55" t="s">
        <v>107</v>
      </c>
      <c r="C81" s="154">
        <v>3</v>
      </c>
      <c r="D81" s="154" t="s">
        <v>31</v>
      </c>
      <c r="E81" s="155"/>
      <c r="F81" s="58"/>
      <c r="G81" s="61"/>
      <c r="H81" s="56">
        <v>630</v>
      </c>
      <c r="I81" s="56"/>
      <c r="J81" s="43"/>
      <c r="K81" s="59"/>
      <c r="L81" s="60"/>
      <c r="M81" s="61" t="s">
        <v>385</v>
      </c>
      <c r="N81" s="73" t="s">
        <v>382</v>
      </c>
    </row>
    <row r="82" spans="1:14" s="2" customFormat="1" ht="17.25" customHeight="1">
      <c r="A82" s="54">
        <v>57</v>
      </c>
      <c r="B82" s="55" t="s">
        <v>108</v>
      </c>
      <c r="C82" s="154">
        <v>11</v>
      </c>
      <c r="D82" s="154" t="s">
        <v>31</v>
      </c>
      <c r="E82" s="155"/>
      <c r="F82" s="58"/>
      <c r="G82" s="61"/>
      <c r="H82" s="56">
        <v>418</v>
      </c>
      <c r="I82" s="56"/>
      <c r="J82" s="43"/>
      <c r="K82" s="59"/>
      <c r="L82" s="60"/>
      <c r="M82" s="61" t="s">
        <v>385</v>
      </c>
      <c r="N82" s="73" t="s">
        <v>382</v>
      </c>
    </row>
    <row r="83" spans="1:14" s="2" customFormat="1" ht="17.25" customHeight="1">
      <c r="A83" s="54">
        <v>58</v>
      </c>
      <c r="B83" s="55" t="s">
        <v>109</v>
      </c>
      <c r="C83" s="154">
        <v>1</v>
      </c>
      <c r="D83" s="154" t="s">
        <v>31</v>
      </c>
      <c r="E83" s="155"/>
      <c r="F83" s="58"/>
      <c r="G83" s="61"/>
      <c r="H83" s="56">
        <v>50.6</v>
      </c>
      <c r="I83" s="56"/>
      <c r="J83" s="43"/>
      <c r="K83" s="59"/>
      <c r="L83" s="60"/>
      <c r="M83" s="61" t="s">
        <v>385</v>
      </c>
      <c r="N83" s="73" t="s">
        <v>382</v>
      </c>
    </row>
    <row r="84" spans="1:14" s="2" customFormat="1" ht="17.25" customHeight="1">
      <c r="A84" s="54">
        <v>59</v>
      </c>
      <c r="B84" s="55" t="s">
        <v>110</v>
      </c>
      <c r="C84" s="154">
        <v>6</v>
      </c>
      <c r="D84" s="154" t="s">
        <v>188</v>
      </c>
      <c r="E84" s="155"/>
      <c r="F84" s="58"/>
      <c r="G84" s="61"/>
      <c r="H84" s="56">
        <v>18</v>
      </c>
      <c r="I84" s="56"/>
      <c r="J84" s="43"/>
      <c r="K84" s="59"/>
      <c r="L84" s="60"/>
      <c r="M84" s="61" t="s">
        <v>385</v>
      </c>
      <c r="N84" s="73" t="s">
        <v>382</v>
      </c>
    </row>
    <row r="85" spans="1:14" s="2" customFormat="1" ht="17.25" customHeight="1">
      <c r="A85" s="54">
        <v>60</v>
      </c>
      <c r="B85" s="55" t="s">
        <v>111</v>
      </c>
      <c r="C85" s="154">
        <v>2</v>
      </c>
      <c r="D85" s="154" t="s">
        <v>188</v>
      </c>
      <c r="E85" s="155"/>
      <c r="F85" s="58"/>
      <c r="G85" s="61"/>
      <c r="H85" s="56">
        <v>207.16</v>
      </c>
      <c r="I85" s="56"/>
      <c r="J85" s="43"/>
      <c r="K85" s="59"/>
      <c r="L85" s="60"/>
      <c r="M85" s="61" t="s">
        <v>385</v>
      </c>
      <c r="N85" s="73" t="s">
        <v>382</v>
      </c>
    </row>
    <row r="86" spans="1:14" s="2" customFormat="1" ht="17.25" customHeight="1">
      <c r="A86" s="54">
        <v>61</v>
      </c>
      <c r="B86" s="55" t="s">
        <v>112</v>
      </c>
      <c r="C86" s="154">
        <v>15</v>
      </c>
      <c r="D86" s="154" t="s">
        <v>69</v>
      </c>
      <c r="E86" s="155"/>
      <c r="F86" s="58"/>
      <c r="G86" s="61"/>
      <c r="H86" s="56">
        <v>675</v>
      </c>
      <c r="I86" s="56"/>
      <c r="J86" s="43"/>
      <c r="K86" s="59"/>
      <c r="L86" s="60"/>
      <c r="M86" s="61" t="s">
        <v>385</v>
      </c>
      <c r="N86" s="73" t="s">
        <v>382</v>
      </c>
    </row>
    <row r="87" spans="1:14" s="2" customFormat="1" ht="17.25" customHeight="1">
      <c r="A87" s="54">
        <v>62</v>
      </c>
      <c r="B87" s="55" t="s">
        <v>113</v>
      </c>
      <c r="C87" s="154">
        <v>80</v>
      </c>
      <c r="D87" s="154" t="s">
        <v>31</v>
      </c>
      <c r="E87" s="155"/>
      <c r="F87" s="58"/>
      <c r="G87" s="61"/>
      <c r="H87" s="56">
        <v>160</v>
      </c>
      <c r="I87" s="56"/>
      <c r="J87" s="43"/>
      <c r="K87" s="59"/>
      <c r="L87" s="60"/>
      <c r="M87" s="61" t="s">
        <v>385</v>
      </c>
      <c r="N87" s="73" t="s">
        <v>382</v>
      </c>
    </row>
    <row r="88" spans="1:14" s="2" customFormat="1" ht="17.25" customHeight="1">
      <c r="A88" s="54">
        <v>63</v>
      </c>
      <c r="B88" s="55" t="s">
        <v>114</v>
      </c>
      <c r="C88" s="154">
        <v>2</v>
      </c>
      <c r="D88" s="154" t="s">
        <v>31</v>
      </c>
      <c r="E88" s="155"/>
      <c r="F88" s="58"/>
      <c r="G88" s="61"/>
      <c r="H88" s="56">
        <v>48</v>
      </c>
      <c r="I88" s="56"/>
      <c r="J88" s="43"/>
      <c r="K88" s="59"/>
      <c r="L88" s="60"/>
      <c r="M88" s="61" t="s">
        <v>385</v>
      </c>
      <c r="N88" s="73" t="s">
        <v>382</v>
      </c>
    </row>
    <row r="89" spans="1:14" s="2" customFormat="1" ht="17.25" customHeight="1">
      <c r="A89" s="54">
        <v>64</v>
      </c>
      <c r="B89" s="55" t="s">
        <v>115</v>
      </c>
      <c r="C89" s="154">
        <v>10</v>
      </c>
      <c r="D89" s="154" t="s">
        <v>31</v>
      </c>
      <c r="E89" s="155"/>
      <c r="F89" s="58"/>
      <c r="G89" s="61"/>
      <c r="H89" s="56">
        <v>31</v>
      </c>
      <c r="I89" s="56"/>
      <c r="J89" s="43"/>
      <c r="K89" s="59"/>
      <c r="L89" s="60"/>
      <c r="M89" s="61" t="s">
        <v>385</v>
      </c>
      <c r="N89" s="73" t="s">
        <v>382</v>
      </c>
    </row>
    <row r="90" spans="1:14" s="2" customFormat="1" ht="17.25" customHeight="1">
      <c r="A90" s="54">
        <v>65</v>
      </c>
      <c r="B90" s="55" t="s">
        <v>116</v>
      </c>
      <c r="C90" s="154">
        <v>4</v>
      </c>
      <c r="D90" s="154" t="s">
        <v>31</v>
      </c>
      <c r="E90" s="155"/>
      <c r="F90" s="58"/>
      <c r="G90" s="61"/>
      <c r="H90" s="56">
        <v>7.6</v>
      </c>
      <c r="I90" s="56"/>
      <c r="J90" s="43"/>
      <c r="K90" s="59"/>
      <c r="L90" s="60"/>
      <c r="M90" s="61" t="s">
        <v>385</v>
      </c>
      <c r="N90" s="73" t="s">
        <v>382</v>
      </c>
    </row>
    <row r="91" spans="1:14" s="2" customFormat="1" ht="17.25" customHeight="1">
      <c r="A91" s="54">
        <v>66</v>
      </c>
      <c r="B91" s="55" t="s">
        <v>117</v>
      </c>
      <c r="C91" s="154">
        <v>5</v>
      </c>
      <c r="D91" s="154" t="s">
        <v>31</v>
      </c>
      <c r="E91" s="155"/>
      <c r="F91" s="58"/>
      <c r="G91" s="61"/>
      <c r="H91" s="56">
        <v>30</v>
      </c>
      <c r="I91" s="56"/>
      <c r="J91" s="43"/>
      <c r="K91" s="59"/>
      <c r="L91" s="60"/>
      <c r="M91" s="61" t="s">
        <v>385</v>
      </c>
      <c r="N91" s="73" t="s">
        <v>382</v>
      </c>
    </row>
    <row r="92" spans="1:14" s="2" customFormat="1" ht="17.25" customHeight="1">
      <c r="A92" s="54">
        <v>67</v>
      </c>
      <c r="B92" s="55" t="s">
        <v>99</v>
      </c>
      <c r="C92" s="154">
        <v>14</v>
      </c>
      <c r="D92" s="154" t="s">
        <v>31</v>
      </c>
      <c r="E92" s="155"/>
      <c r="F92" s="58"/>
      <c r="G92" s="61">
        <v>141</v>
      </c>
      <c r="H92" s="56">
        <v>175</v>
      </c>
      <c r="I92" s="56"/>
      <c r="J92" s="43"/>
      <c r="K92" s="59"/>
      <c r="L92" s="60"/>
      <c r="M92" s="61" t="s">
        <v>385</v>
      </c>
      <c r="N92" s="73" t="s">
        <v>382</v>
      </c>
    </row>
    <row r="93" spans="1:14" s="2" customFormat="1" ht="17.25" customHeight="1">
      <c r="A93" s="54">
        <v>68</v>
      </c>
      <c r="B93" s="55" t="s">
        <v>118</v>
      </c>
      <c r="C93" s="154">
        <v>11</v>
      </c>
      <c r="D93" s="154" t="s">
        <v>31</v>
      </c>
      <c r="E93" s="155"/>
      <c r="F93" s="58"/>
      <c r="G93" s="61"/>
      <c r="H93" s="56">
        <v>3.3</v>
      </c>
      <c r="I93" s="56"/>
      <c r="J93" s="43"/>
      <c r="K93" s="59"/>
      <c r="L93" s="60"/>
      <c r="M93" s="61" t="s">
        <v>385</v>
      </c>
      <c r="N93" s="73" t="s">
        <v>382</v>
      </c>
    </row>
    <row r="94" spans="1:14" s="2" customFormat="1" ht="17.25" customHeight="1">
      <c r="A94" s="54">
        <v>69</v>
      </c>
      <c r="B94" s="55" t="s">
        <v>119</v>
      </c>
      <c r="C94" s="154">
        <v>7</v>
      </c>
      <c r="D94" s="154" t="s">
        <v>31</v>
      </c>
      <c r="E94" s="155"/>
      <c r="F94" s="58"/>
      <c r="G94" s="61"/>
      <c r="H94" s="56">
        <v>49</v>
      </c>
      <c r="I94" s="56"/>
      <c r="J94" s="43"/>
      <c r="K94" s="59"/>
      <c r="L94" s="60"/>
      <c r="M94" s="61" t="s">
        <v>385</v>
      </c>
      <c r="N94" s="73" t="s">
        <v>382</v>
      </c>
    </row>
    <row r="95" spans="1:14" s="2" customFormat="1" ht="17.25" customHeight="1">
      <c r="A95" s="54">
        <v>70</v>
      </c>
      <c r="B95" s="55" t="s">
        <v>120</v>
      </c>
      <c r="C95" s="154">
        <v>2</v>
      </c>
      <c r="D95" s="154" t="s">
        <v>31</v>
      </c>
      <c r="E95" s="155"/>
      <c r="F95" s="58"/>
      <c r="G95" s="61"/>
      <c r="H95" s="56">
        <v>4</v>
      </c>
      <c r="I95" s="56"/>
      <c r="J95" s="43"/>
      <c r="K95" s="59"/>
      <c r="L95" s="60"/>
      <c r="M95" s="61" t="s">
        <v>385</v>
      </c>
      <c r="N95" s="73" t="s">
        <v>382</v>
      </c>
    </row>
    <row r="96" spans="1:14" s="2" customFormat="1" ht="17.25" customHeight="1">
      <c r="A96" s="54">
        <v>71</v>
      </c>
      <c r="B96" s="55" t="s">
        <v>121</v>
      </c>
      <c r="C96" s="154">
        <v>2</v>
      </c>
      <c r="D96" s="154" t="s">
        <v>31</v>
      </c>
      <c r="E96" s="155"/>
      <c r="F96" s="58"/>
      <c r="G96" s="61"/>
      <c r="H96" s="56">
        <v>8</v>
      </c>
      <c r="I96" s="56"/>
      <c r="J96" s="43"/>
      <c r="K96" s="59"/>
      <c r="L96" s="60"/>
      <c r="M96" s="61" t="s">
        <v>385</v>
      </c>
      <c r="N96" s="73" t="s">
        <v>382</v>
      </c>
    </row>
    <row r="97" spans="1:14" s="2" customFormat="1" ht="17.25" customHeight="1">
      <c r="A97" s="54">
        <v>72</v>
      </c>
      <c r="B97" s="55" t="s">
        <v>122</v>
      </c>
      <c r="C97" s="154">
        <v>9</v>
      </c>
      <c r="D97" s="154" t="s">
        <v>31</v>
      </c>
      <c r="E97" s="155"/>
      <c r="F97" s="58"/>
      <c r="G97" s="61"/>
      <c r="H97" s="56">
        <v>45</v>
      </c>
      <c r="I97" s="56"/>
      <c r="J97" s="43"/>
      <c r="K97" s="59"/>
      <c r="L97" s="60"/>
      <c r="M97" s="61" t="s">
        <v>385</v>
      </c>
      <c r="N97" s="73" t="s">
        <v>382</v>
      </c>
    </row>
    <row r="98" spans="1:14" s="2" customFormat="1" ht="17.25" customHeight="1">
      <c r="A98" s="54">
        <v>73</v>
      </c>
      <c r="B98" s="55" t="s">
        <v>123</v>
      </c>
      <c r="C98" s="154">
        <v>2</v>
      </c>
      <c r="D98" s="154" t="s">
        <v>31</v>
      </c>
      <c r="E98" s="155"/>
      <c r="F98" s="58"/>
      <c r="G98" s="61"/>
      <c r="H98" s="56">
        <v>56</v>
      </c>
      <c r="I98" s="56"/>
      <c r="J98" s="43"/>
      <c r="K98" s="59"/>
      <c r="L98" s="60"/>
      <c r="M98" s="61" t="s">
        <v>385</v>
      </c>
      <c r="N98" s="73" t="s">
        <v>382</v>
      </c>
    </row>
    <row r="99" spans="1:14" s="2" customFormat="1" ht="17.25" customHeight="1">
      <c r="A99" s="54">
        <v>74</v>
      </c>
      <c r="B99" s="55" t="s">
        <v>124</v>
      </c>
      <c r="C99" s="154">
        <v>2</v>
      </c>
      <c r="D99" s="154" t="s">
        <v>31</v>
      </c>
      <c r="E99" s="155"/>
      <c r="F99" s="58"/>
      <c r="G99" s="61"/>
      <c r="H99" s="56">
        <v>56</v>
      </c>
      <c r="I99" s="56"/>
      <c r="J99" s="43"/>
      <c r="K99" s="59"/>
      <c r="L99" s="60"/>
      <c r="M99" s="61" t="s">
        <v>385</v>
      </c>
      <c r="N99" s="73" t="s">
        <v>382</v>
      </c>
    </row>
    <row r="100" spans="1:14" s="2" customFormat="1" ht="17.25" customHeight="1">
      <c r="A100" s="54">
        <v>75</v>
      </c>
      <c r="B100" s="55" t="s">
        <v>125</v>
      </c>
      <c r="C100" s="154">
        <v>7</v>
      </c>
      <c r="D100" s="154" t="s">
        <v>31</v>
      </c>
      <c r="E100" s="155"/>
      <c r="F100" s="58"/>
      <c r="G100" s="61"/>
      <c r="H100" s="56">
        <v>56</v>
      </c>
      <c r="I100" s="56"/>
      <c r="J100" s="43"/>
      <c r="K100" s="59"/>
      <c r="L100" s="60"/>
      <c r="M100" s="61" t="s">
        <v>385</v>
      </c>
      <c r="N100" s="73" t="s">
        <v>382</v>
      </c>
    </row>
    <row r="101" spans="1:14" s="2" customFormat="1" ht="17.25" customHeight="1">
      <c r="A101" s="54">
        <v>76</v>
      </c>
      <c r="B101" s="55" t="s">
        <v>126</v>
      </c>
      <c r="C101" s="154">
        <v>4</v>
      </c>
      <c r="D101" s="154" t="s">
        <v>31</v>
      </c>
      <c r="E101" s="155"/>
      <c r="F101" s="58"/>
      <c r="G101" s="61"/>
      <c r="H101" s="56">
        <v>48</v>
      </c>
      <c r="I101" s="56"/>
      <c r="J101" s="43"/>
      <c r="K101" s="59"/>
      <c r="L101" s="60"/>
      <c r="M101" s="61" t="s">
        <v>385</v>
      </c>
      <c r="N101" s="73" t="s">
        <v>382</v>
      </c>
    </row>
    <row r="102" spans="1:14" s="2" customFormat="1" ht="17.25" customHeight="1">
      <c r="A102" s="54">
        <v>77</v>
      </c>
      <c r="B102" s="55" t="s">
        <v>127</v>
      </c>
      <c r="C102" s="154">
        <v>5</v>
      </c>
      <c r="D102" s="154" t="s">
        <v>31</v>
      </c>
      <c r="E102" s="155"/>
      <c r="F102" s="58"/>
      <c r="G102" s="61"/>
      <c r="H102" s="56">
        <v>125</v>
      </c>
      <c r="I102" s="56"/>
      <c r="J102" s="43"/>
      <c r="K102" s="59"/>
      <c r="L102" s="60"/>
      <c r="M102" s="61" t="s">
        <v>385</v>
      </c>
      <c r="N102" s="73" t="s">
        <v>382</v>
      </c>
    </row>
    <row r="103" spans="1:14" s="2" customFormat="1" ht="34.5" customHeight="1">
      <c r="A103" s="7" t="s">
        <v>5</v>
      </c>
      <c r="B103" s="8" t="s">
        <v>6</v>
      </c>
      <c r="C103" s="8" t="s">
        <v>7</v>
      </c>
      <c r="D103" s="8" t="s">
        <v>8</v>
      </c>
      <c r="E103" s="7" t="s">
        <v>9</v>
      </c>
      <c r="F103" s="8" t="s">
        <v>10</v>
      </c>
      <c r="G103" s="8" t="s">
        <v>11</v>
      </c>
      <c r="H103" s="8" t="s">
        <v>12</v>
      </c>
      <c r="I103" s="53" t="s">
        <v>58</v>
      </c>
      <c r="J103" s="30" t="s">
        <v>16</v>
      </c>
      <c r="K103" s="28" t="s">
        <v>14</v>
      </c>
      <c r="L103" s="28" t="s">
        <v>15</v>
      </c>
      <c r="M103" s="8" t="str">
        <f>IF([1]说明!$C$11=1,"备注",IF([1]说明!$C$11=2,"","评估结果"))</f>
        <v>备注</v>
      </c>
      <c r="N103" s="28" t="s">
        <v>33</v>
      </c>
    </row>
    <row r="104" spans="1:14" s="2" customFormat="1" ht="17.25" customHeight="1">
      <c r="A104" s="54">
        <v>78</v>
      </c>
      <c r="B104" s="55" t="s">
        <v>128</v>
      </c>
      <c r="C104" s="154">
        <v>6</v>
      </c>
      <c r="D104" s="154" t="s">
        <v>31</v>
      </c>
      <c r="E104" s="155"/>
      <c r="F104" s="58"/>
      <c r="G104" s="61"/>
      <c r="H104" s="56">
        <v>120</v>
      </c>
      <c r="I104" s="56"/>
      <c r="J104" s="43"/>
      <c r="K104" s="59"/>
      <c r="L104" s="60"/>
      <c r="M104" s="61" t="s">
        <v>385</v>
      </c>
      <c r="N104" s="73" t="s">
        <v>382</v>
      </c>
    </row>
    <row r="105" spans="1:14" s="2" customFormat="1" ht="17.25" customHeight="1">
      <c r="A105" s="54">
        <v>79</v>
      </c>
      <c r="B105" s="55" t="s">
        <v>87</v>
      </c>
      <c r="C105" s="154">
        <v>11</v>
      </c>
      <c r="D105" s="154" t="s">
        <v>31</v>
      </c>
      <c r="E105" s="155"/>
      <c r="F105" s="58"/>
      <c r="G105" s="61">
        <v>28</v>
      </c>
      <c r="H105" s="56">
        <v>66</v>
      </c>
      <c r="I105" s="56"/>
      <c r="J105" s="43"/>
      <c r="K105" s="59"/>
      <c r="L105" s="60"/>
      <c r="M105" s="61" t="s">
        <v>385</v>
      </c>
      <c r="N105" s="73" t="s">
        <v>382</v>
      </c>
    </row>
    <row r="106" spans="1:14" s="2" customFormat="1" ht="17.25" customHeight="1">
      <c r="A106" s="54">
        <v>80</v>
      </c>
      <c r="B106" s="55" t="s">
        <v>87</v>
      </c>
      <c r="C106" s="154">
        <v>9</v>
      </c>
      <c r="D106" s="154" t="s">
        <v>31</v>
      </c>
      <c r="E106" s="155"/>
      <c r="F106" s="58"/>
      <c r="G106" s="61">
        <v>27</v>
      </c>
      <c r="H106" s="56">
        <v>108</v>
      </c>
      <c r="I106" s="56"/>
      <c r="J106" s="43"/>
      <c r="K106" s="59"/>
      <c r="L106" s="60"/>
      <c r="M106" s="61" t="s">
        <v>385</v>
      </c>
      <c r="N106" s="73" t="s">
        <v>382</v>
      </c>
    </row>
    <row r="107" spans="1:14" s="2" customFormat="1" ht="17.25" customHeight="1">
      <c r="A107" s="54">
        <v>81</v>
      </c>
      <c r="B107" s="55" t="s">
        <v>87</v>
      </c>
      <c r="C107" s="154">
        <v>3</v>
      </c>
      <c r="D107" s="154" t="s">
        <v>31</v>
      </c>
      <c r="E107" s="155"/>
      <c r="F107" s="58"/>
      <c r="G107" s="61">
        <v>10</v>
      </c>
      <c r="H107" s="56">
        <v>24.900000000000002</v>
      </c>
      <c r="I107" s="56"/>
      <c r="J107" s="43"/>
      <c r="K107" s="59"/>
      <c r="L107" s="60"/>
      <c r="M107" s="61" t="s">
        <v>385</v>
      </c>
      <c r="N107" s="73" t="s">
        <v>382</v>
      </c>
    </row>
    <row r="108" spans="1:14" s="2" customFormat="1" ht="17.25" customHeight="1">
      <c r="A108" s="54">
        <v>82</v>
      </c>
      <c r="B108" s="55" t="s">
        <v>87</v>
      </c>
      <c r="C108" s="154">
        <v>5</v>
      </c>
      <c r="D108" s="154" t="s">
        <v>31</v>
      </c>
      <c r="E108" s="155"/>
      <c r="F108" s="58"/>
      <c r="G108" s="61">
        <v>15</v>
      </c>
      <c r="H108" s="56">
        <v>67.5</v>
      </c>
      <c r="I108" s="56"/>
      <c r="J108" s="43"/>
      <c r="K108" s="59"/>
      <c r="L108" s="60"/>
      <c r="M108" s="61" t="s">
        <v>385</v>
      </c>
      <c r="N108" s="73" t="s">
        <v>382</v>
      </c>
    </row>
    <row r="109" spans="1:14" s="2" customFormat="1" ht="17.25" customHeight="1">
      <c r="A109" s="54">
        <v>83</v>
      </c>
      <c r="B109" s="55" t="s">
        <v>87</v>
      </c>
      <c r="C109" s="154">
        <v>5</v>
      </c>
      <c r="D109" s="154" t="s">
        <v>31</v>
      </c>
      <c r="E109" s="155"/>
      <c r="F109" s="58"/>
      <c r="G109" s="61">
        <v>18</v>
      </c>
      <c r="H109" s="56">
        <v>30</v>
      </c>
      <c r="I109" s="56"/>
      <c r="J109" s="43"/>
      <c r="K109" s="59"/>
      <c r="L109" s="60"/>
      <c r="M109" s="61" t="s">
        <v>385</v>
      </c>
      <c r="N109" s="73" t="s">
        <v>382</v>
      </c>
    </row>
    <row r="110" spans="1:14" s="2" customFormat="1" ht="17.25" customHeight="1">
      <c r="A110" s="54">
        <v>84</v>
      </c>
      <c r="B110" s="55" t="s">
        <v>87</v>
      </c>
      <c r="C110" s="154">
        <v>10</v>
      </c>
      <c r="D110" s="154" t="s">
        <v>31</v>
      </c>
      <c r="E110" s="155"/>
      <c r="F110" s="58"/>
      <c r="G110" s="61">
        <v>40</v>
      </c>
      <c r="H110" s="56">
        <v>142</v>
      </c>
      <c r="I110" s="56"/>
      <c r="J110" s="43"/>
      <c r="K110" s="59"/>
      <c r="L110" s="60"/>
      <c r="M110" s="61" t="s">
        <v>385</v>
      </c>
      <c r="N110" s="73" t="s">
        <v>382</v>
      </c>
    </row>
    <row r="111" spans="1:14" s="2" customFormat="1" ht="17.25" customHeight="1">
      <c r="A111" s="54">
        <v>85</v>
      </c>
      <c r="B111" s="55" t="s">
        <v>87</v>
      </c>
      <c r="C111" s="154">
        <v>7</v>
      </c>
      <c r="D111" s="154" t="s">
        <v>31</v>
      </c>
      <c r="E111" s="155"/>
      <c r="F111" s="58"/>
      <c r="G111" s="61">
        <v>19</v>
      </c>
      <c r="H111" s="56">
        <v>154</v>
      </c>
      <c r="I111" s="56"/>
      <c r="J111" s="43"/>
      <c r="K111" s="59"/>
      <c r="L111" s="60"/>
      <c r="M111" s="61" t="s">
        <v>385</v>
      </c>
      <c r="N111" s="73" t="s">
        <v>382</v>
      </c>
    </row>
    <row r="112" spans="1:14" s="2" customFormat="1" ht="17.25" customHeight="1">
      <c r="A112" s="54">
        <v>86</v>
      </c>
      <c r="B112" s="55" t="s">
        <v>129</v>
      </c>
      <c r="C112" s="154">
        <v>9</v>
      </c>
      <c r="D112" s="154" t="s">
        <v>31</v>
      </c>
      <c r="E112" s="155"/>
      <c r="F112" s="58"/>
      <c r="G112" s="61" t="s">
        <v>184</v>
      </c>
      <c r="H112" s="56">
        <v>63.9</v>
      </c>
      <c r="I112" s="56"/>
      <c r="J112" s="43"/>
      <c r="K112" s="59"/>
      <c r="L112" s="60"/>
      <c r="M112" s="61" t="s">
        <v>385</v>
      </c>
      <c r="N112" s="73" t="s">
        <v>382</v>
      </c>
    </row>
    <row r="113" spans="1:14" s="2" customFormat="1" ht="17.25" customHeight="1">
      <c r="A113" s="54">
        <v>87</v>
      </c>
      <c r="B113" s="55" t="s">
        <v>130</v>
      </c>
      <c r="C113" s="154">
        <v>2</v>
      </c>
      <c r="D113" s="154" t="s">
        <v>188</v>
      </c>
      <c r="E113" s="155"/>
      <c r="F113" s="58"/>
      <c r="G113" s="61"/>
      <c r="H113" s="56">
        <v>420</v>
      </c>
      <c r="I113" s="56"/>
      <c r="J113" s="43"/>
      <c r="K113" s="59"/>
      <c r="L113" s="60"/>
      <c r="M113" s="61" t="s">
        <v>385</v>
      </c>
      <c r="N113" s="73" t="s">
        <v>382</v>
      </c>
    </row>
    <row r="114" spans="1:14" s="2" customFormat="1" ht="17.25" customHeight="1">
      <c r="A114" s="54">
        <v>88</v>
      </c>
      <c r="B114" s="55" t="s">
        <v>131</v>
      </c>
      <c r="C114" s="154">
        <v>5</v>
      </c>
      <c r="D114" s="154" t="s">
        <v>31</v>
      </c>
      <c r="E114" s="155"/>
      <c r="F114" s="58"/>
      <c r="G114" s="61"/>
      <c r="H114" s="56">
        <v>230</v>
      </c>
      <c r="I114" s="56"/>
      <c r="J114" s="43"/>
      <c r="K114" s="59"/>
      <c r="L114" s="60"/>
      <c r="M114" s="61" t="s">
        <v>385</v>
      </c>
      <c r="N114" s="73" t="s">
        <v>382</v>
      </c>
    </row>
    <row r="115" spans="1:14" s="2" customFormat="1" ht="17.25" customHeight="1">
      <c r="A115" s="54">
        <v>89</v>
      </c>
      <c r="B115" s="55" t="s">
        <v>132</v>
      </c>
      <c r="C115" s="154">
        <v>5</v>
      </c>
      <c r="D115" s="154" t="s">
        <v>31</v>
      </c>
      <c r="E115" s="155"/>
      <c r="F115" s="58"/>
      <c r="G115" s="62"/>
      <c r="H115" s="56">
        <v>230</v>
      </c>
      <c r="I115" s="56"/>
      <c r="J115" s="43"/>
      <c r="K115" s="59"/>
      <c r="L115" s="60"/>
      <c r="M115" s="61" t="s">
        <v>385</v>
      </c>
      <c r="N115" s="73" t="s">
        <v>382</v>
      </c>
    </row>
    <row r="116" spans="1:14" s="2" customFormat="1" ht="17.25" customHeight="1">
      <c r="A116" s="54">
        <v>90</v>
      </c>
      <c r="B116" s="55" t="s">
        <v>133</v>
      </c>
      <c r="C116" s="154">
        <v>6</v>
      </c>
      <c r="D116" s="154" t="s">
        <v>31</v>
      </c>
      <c r="E116" s="155"/>
      <c r="F116" s="58"/>
      <c r="G116" s="62"/>
      <c r="H116" s="56">
        <v>36</v>
      </c>
      <c r="I116" s="56"/>
      <c r="J116" s="43"/>
      <c r="K116" s="59"/>
      <c r="L116" s="60"/>
      <c r="M116" s="61" t="s">
        <v>385</v>
      </c>
      <c r="N116" s="73" t="s">
        <v>382</v>
      </c>
    </row>
    <row r="117" spans="1:14" s="2" customFormat="1" ht="17.25" customHeight="1">
      <c r="A117" s="54">
        <v>91</v>
      </c>
      <c r="B117" s="55" t="s">
        <v>134</v>
      </c>
      <c r="C117" s="154">
        <v>6</v>
      </c>
      <c r="D117" s="154" t="s">
        <v>31</v>
      </c>
      <c r="E117" s="155"/>
      <c r="F117" s="58"/>
      <c r="G117" s="67"/>
      <c r="H117" s="56">
        <v>36</v>
      </c>
      <c r="I117" s="56"/>
      <c r="J117" s="43"/>
      <c r="K117" s="59"/>
      <c r="L117" s="60"/>
      <c r="M117" s="61" t="s">
        <v>385</v>
      </c>
      <c r="N117" s="73" t="s">
        <v>382</v>
      </c>
    </row>
    <row r="118" spans="1:14" s="2" customFormat="1" ht="17.25" customHeight="1">
      <c r="A118" s="54">
        <v>92</v>
      </c>
      <c r="B118" s="55" t="s">
        <v>135</v>
      </c>
      <c r="C118" s="154">
        <v>45</v>
      </c>
      <c r="D118" s="154" t="s">
        <v>31</v>
      </c>
      <c r="E118" s="155"/>
      <c r="F118" s="58"/>
      <c r="G118" s="62"/>
      <c r="H118" s="56">
        <v>90</v>
      </c>
      <c r="I118" s="56"/>
      <c r="J118" s="43"/>
      <c r="K118" s="59"/>
      <c r="L118" s="60"/>
      <c r="M118" s="61" t="s">
        <v>385</v>
      </c>
      <c r="N118" s="73" t="s">
        <v>382</v>
      </c>
    </row>
    <row r="119" spans="1:14" s="2" customFormat="1" ht="17.25" customHeight="1">
      <c r="A119" s="54">
        <v>93</v>
      </c>
      <c r="B119" s="55" t="s">
        <v>136</v>
      </c>
      <c r="C119" s="154">
        <v>33</v>
      </c>
      <c r="D119" s="154" t="s">
        <v>31</v>
      </c>
      <c r="E119" s="155"/>
      <c r="F119" s="58"/>
      <c r="G119" s="62"/>
      <c r="H119" s="56">
        <v>132</v>
      </c>
      <c r="I119" s="56"/>
      <c r="J119" s="43"/>
      <c r="K119" s="59"/>
      <c r="L119" s="60"/>
      <c r="M119" s="61" t="s">
        <v>385</v>
      </c>
      <c r="N119" s="73" t="s">
        <v>382</v>
      </c>
    </row>
    <row r="120" spans="1:14" s="2" customFormat="1" ht="17.25" customHeight="1">
      <c r="A120" s="54">
        <v>94</v>
      </c>
      <c r="B120" s="55" t="s">
        <v>137</v>
      </c>
      <c r="C120" s="154">
        <v>33</v>
      </c>
      <c r="D120" s="154" t="s">
        <v>31</v>
      </c>
      <c r="E120" s="155"/>
      <c r="F120" s="58"/>
      <c r="G120" s="62"/>
      <c r="H120" s="56">
        <v>132</v>
      </c>
      <c r="I120" s="56"/>
      <c r="J120" s="43"/>
      <c r="K120" s="59"/>
      <c r="L120" s="60"/>
      <c r="M120" s="61" t="s">
        <v>385</v>
      </c>
      <c r="N120" s="73" t="s">
        <v>382</v>
      </c>
    </row>
    <row r="121" spans="1:14" s="2" customFormat="1" ht="17.25" customHeight="1">
      <c r="A121" s="54">
        <v>95</v>
      </c>
      <c r="B121" s="55" t="s">
        <v>138</v>
      </c>
      <c r="C121" s="154">
        <v>2</v>
      </c>
      <c r="D121" s="154" t="s">
        <v>31</v>
      </c>
      <c r="E121" s="155"/>
      <c r="F121" s="58"/>
      <c r="G121" s="62"/>
      <c r="H121" s="56">
        <v>96</v>
      </c>
      <c r="I121" s="56"/>
      <c r="J121" s="43"/>
      <c r="K121" s="59"/>
      <c r="L121" s="60"/>
      <c r="M121" s="61" t="s">
        <v>385</v>
      </c>
      <c r="N121" s="73" t="s">
        <v>382</v>
      </c>
    </row>
    <row r="122" spans="1:14" s="2" customFormat="1" ht="17.25" customHeight="1">
      <c r="A122" s="54">
        <v>96</v>
      </c>
      <c r="B122" s="55" t="s">
        <v>139</v>
      </c>
      <c r="C122" s="154">
        <v>59</v>
      </c>
      <c r="D122" s="154" t="s">
        <v>31</v>
      </c>
      <c r="E122" s="155"/>
      <c r="F122" s="58"/>
      <c r="G122" s="62"/>
      <c r="H122" s="56">
        <v>118</v>
      </c>
      <c r="I122" s="56"/>
      <c r="J122" s="43"/>
      <c r="K122" s="59"/>
      <c r="L122" s="60"/>
      <c r="M122" s="61" t="s">
        <v>385</v>
      </c>
      <c r="N122" s="73" t="s">
        <v>382</v>
      </c>
    </row>
    <row r="123" spans="1:14" s="2" customFormat="1" ht="17.25" customHeight="1">
      <c r="A123" s="54">
        <v>97</v>
      </c>
      <c r="B123" s="55" t="s">
        <v>140</v>
      </c>
      <c r="C123" s="154">
        <v>17</v>
      </c>
      <c r="D123" s="154" t="s">
        <v>31</v>
      </c>
      <c r="E123" s="155"/>
      <c r="F123" s="58"/>
      <c r="G123" s="62"/>
      <c r="H123" s="56">
        <v>493</v>
      </c>
      <c r="I123" s="56"/>
      <c r="J123" s="43"/>
      <c r="K123" s="59"/>
      <c r="L123" s="60"/>
      <c r="M123" s="61" t="s">
        <v>385</v>
      </c>
      <c r="N123" s="73" t="s">
        <v>382</v>
      </c>
    </row>
    <row r="124" spans="1:14" s="2" customFormat="1" ht="17.25" customHeight="1">
      <c r="A124" s="54">
        <v>98</v>
      </c>
      <c r="B124" s="55" t="s">
        <v>141</v>
      </c>
      <c r="C124" s="154">
        <v>2</v>
      </c>
      <c r="D124" s="154" t="s">
        <v>31</v>
      </c>
      <c r="E124" s="155"/>
      <c r="F124" s="58"/>
      <c r="G124" s="62"/>
      <c r="H124" s="56">
        <v>36</v>
      </c>
      <c r="I124" s="56"/>
      <c r="J124" s="43"/>
      <c r="K124" s="59"/>
      <c r="L124" s="60"/>
      <c r="M124" s="61" t="s">
        <v>385</v>
      </c>
      <c r="N124" s="73" t="s">
        <v>382</v>
      </c>
    </row>
    <row r="125" spans="1:14" s="2" customFormat="1" ht="17.25" customHeight="1">
      <c r="A125" s="54">
        <v>99</v>
      </c>
      <c r="B125" s="55" t="s">
        <v>142</v>
      </c>
      <c r="C125" s="154">
        <v>4</v>
      </c>
      <c r="D125" s="154" t="s">
        <v>31</v>
      </c>
      <c r="E125" s="155"/>
      <c r="F125" s="58"/>
      <c r="G125" s="62"/>
      <c r="H125" s="56">
        <v>216</v>
      </c>
      <c r="I125" s="56"/>
      <c r="J125" s="43"/>
      <c r="K125" s="59"/>
      <c r="L125" s="60"/>
      <c r="M125" s="61" t="s">
        <v>385</v>
      </c>
      <c r="N125" s="73" t="s">
        <v>382</v>
      </c>
    </row>
    <row r="126" spans="1:14" s="2" customFormat="1" ht="17.25" customHeight="1">
      <c r="A126" s="54">
        <v>100</v>
      </c>
      <c r="B126" s="55" t="s">
        <v>130</v>
      </c>
      <c r="C126" s="154">
        <v>1</v>
      </c>
      <c r="D126" s="154" t="s">
        <v>188</v>
      </c>
      <c r="E126" s="155"/>
      <c r="F126" s="58"/>
      <c r="G126" s="62"/>
      <c r="H126" s="56">
        <v>430</v>
      </c>
      <c r="I126" s="56"/>
      <c r="J126" s="43"/>
      <c r="K126" s="59"/>
      <c r="L126" s="60"/>
      <c r="M126" s="61" t="s">
        <v>385</v>
      </c>
      <c r="N126" s="73" t="s">
        <v>382</v>
      </c>
    </row>
    <row r="127" spans="1:14" s="2" customFormat="1" ht="17.25" customHeight="1">
      <c r="A127" s="54">
        <v>101</v>
      </c>
      <c r="B127" s="55" t="s">
        <v>143</v>
      </c>
      <c r="C127" s="154">
        <v>30</v>
      </c>
      <c r="D127" s="154" t="s">
        <v>31</v>
      </c>
      <c r="E127" s="155"/>
      <c r="F127" s="58"/>
      <c r="G127" s="62"/>
      <c r="H127" s="56">
        <v>870</v>
      </c>
      <c r="I127" s="56"/>
      <c r="J127" s="43"/>
      <c r="K127" s="59"/>
      <c r="L127" s="60"/>
      <c r="M127" s="61" t="s">
        <v>385</v>
      </c>
      <c r="N127" s="73" t="s">
        <v>382</v>
      </c>
    </row>
    <row r="128" spans="1:14" s="2" customFormat="1" ht="35.25" customHeight="1">
      <c r="A128" s="7" t="s">
        <v>5</v>
      </c>
      <c r="B128" s="8" t="s">
        <v>6</v>
      </c>
      <c r="C128" s="8" t="s">
        <v>7</v>
      </c>
      <c r="D128" s="8" t="s">
        <v>8</v>
      </c>
      <c r="E128" s="7" t="s">
        <v>9</v>
      </c>
      <c r="F128" s="8" t="s">
        <v>10</v>
      </c>
      <c r="G128" s="8" t="s">
        <v>11</v>
      </c>
      <c r="H128" s="8" t="s">
        <v>12</v>
      </c>
      <c r="I128" s="53" t="s">
        <v>58</v>
      </c>
      <c r="J128" s="30" t="s">
        <v>16</v>
      </c>
      <c r="K128" s="28" t="s">
        <v>14</v>
      </c>
      <c r="L128" s="28" t="s">
        <v>15</v>
      </c>
      <c r="M128" s="8" t="str">
        <f>IF([1]说明!$C$11=1,"备注",IF([1]说明!$C$11=2,"","评估结果"))</f>
        <v>备注</v>
      </c>
      <c r="N128" s="28" t="s">
        <v>33</v>
      </c>
    </row>
    <row r="129" spans="1:14" s="2" customFormat="1" ht="17.25" customHeight="1">
      <c r="A129" s="54">
        <v>102</v>
      </c>
      <c r="B129" s="55" t="s">
        <v>144</v>
      </c>
      <c r="C129" s="154">
        <v>1</v>
      </c>
      <c r="D129" s="154" t="s">
        <v>31</v>
      </c>
      <c r="E129" s="155"/>
      <c r="F129" s="58"/>
      <c r="G129" s="62"/>
      <c r="H129" s="56">
        <v>85</v>
      </c>
      <c r="I129" s="56"/>
      <c r="J129" s="43"/>
      <c r="K129" s="59"/>
      <c r="L129" s="60"/>
      <c r="M129" s="61" t="s">
        <v>385</v>
      </c>
      <c r="N129" s="73" t="s">
        <v>382</v>
      </c>
    </row>
    <row r="130" spans="1:14" s="2" customFormat="1" ht="17.25" customHeight="1">
      <c r="A130" s="54">
        <v>103</v>
      </c>
      <c r="B130" s="55" t="s">
        <v>145</v>
      </c>
      <c r="C130" s="154">
        <v>1</v>
      </c>
      <c r="D130" s="154" t="s">
        <v>31</v>
      </c>
      <c r="E130" s="155"/>
      <c r="F130" s="58"/>
      <c r="G130" s="62"/>
      <c r="H130" s="56">
        <v>8</v>
      </c>
      <c r="I130" s="56"/>
      <c r="J130" s="43"/>
      <c r="K130" s="59"/>
      <c r="L130" s="60"/>
      <c r="M130" s="61" t="s">
        <v>385</v>
      </c>
      <c r="N130" s="73" t="s">
        <v>382</v>
      </c>
    </row>
    <row r="131" spans="1:14" s="2" customFormat="1" ht="17.25" customHeight="1">
      <c r="A131" s="54">
        <v>104</v>
      </c>
      <c r="B131" s="55" t="s">
        <v>146</v>
      </c>
      <c r="C131" s="154">
        <v>4</v>
      </c>
      <c r="D131" s="154" t="s">
        <v>31</v>
      </c>
      <c r="E131" s="155"/>
      <c r="F131" s="58"/>
      <c r="G131" s="62"/>
      <c r="H131" s="56">
        <v>260</v>
      </c>
      <c r="I131" s="56"/>
      <c r="J131" s="43"/>
      <c r="K131" s="59"/>
      <c r="L131" s="60"/>
      <c r="M131" s="61" t="s">
        <v>385</v>
      </c>
      <c r="N131" s="73" t="s">
        <v>382</v>
      </c>
    </row>
    <row r="132" spans="1:14" s="2" customFormat="1" ht="17.25" customHeight="1">
      <c r="A132" s="54">
        <v>105</v>
      </c>
      <c r="B132" s="55" t="s">
        <v>147</v>
      </c>
      <c r="C132" s="154">
        <v>4</v>
      </c>
      <c r="D132" s="154" t="s">
        <v>31</v>
      </c>
      <c r="E132" s="155"/>
      <c r="F132" s="58"/>
      <c r="G132" s="62"/>
      <c r="H132" s="56">
        <v>24</v>
      </c>
      <c r="I132" s="56"/>
      <c r="J132" s="43"/>
      <c r="K132" s="59"/>
      <c r="L132" s="60"/>
      <c r="M132" s="61" t="s">
        <v>385</v>
      </c>
      <c r="N132" s="73" t="s">
        <v>382</v>
      </c>
    </row>
    <row r="133" spans="1:14" s="2" customFormat="1" ht="17.25" customHeight="1">
      <c r="A133" s="54">
        <v>106</v>
      </c>
      <c r="B133" s="55" t="s">
        <v>115</v>
      </c>
      <c r="C133" s="154">
        <v>4</v>
      </c>
      <c r="D133" s="154" t="s">
        <v>31</v>
      </c>
      <c r="E133" s="155"/>
      <c r="F133" s="58"/>
      <c r="G133" s="62"/>
      <c r="H133" s="56">
        <v>60</v>
      </c>
      <c r="I133" s="56"/>
      <c r="J133" s="43"/>
      <c r="K133" s="59"/>
      <c r="L133" s="60"/>
      <c r="M133" s="61" t="s">
        <v>385</v>
      </c>
      <c r="N133" s="73" t="s">
        <v>382</v>
      </c>
    </row>
    <row r="134" spans="1:14" s="2" customFormat="1" ht="17.25" customHeight="1">
      <c r="A134" s="54">
        <v>107</v>
      </c>
      <c r="B134" s="55" t="s">
        <v>148</v>
      </c>
      <c r="C134" s="154">
        <v>1</v>
      </c>
      <c r="D134" s="154" t="s">
        <v>31</v>
      </c>
      <c r="E134" s="155"/>
      <c r="F134" s="58"/>
      <c r="G134" s="62"/>
      <c r="H134" s="56">
        <v>18</v>
      </c>
      <c r="I134" s="56"/>
      <c r="J134" s="43"/>
      <c r="K134" s="59"/>
      <c r="L134" s="60"/>
      <c r="M134" s="61" t="s">
        <v>385</v>
      </c>
      <c r="N134" s="73" t="s">
        <v>382</v>
      </c>
    </row>
    <row r="135" spans="1:14" s="2" customFormat="1" ht="17.25" customHeight="1">
      <c r="A135" s="54">
        <v>108</v>
      </c>
      <c r="B135" s="55" t="s">
        <v>149</v>
      </c>
      <c r="C135" s="154">
        <v>2</v>
      </c>
      <c r="D135" s="154" t="s">
        <v>31</v>
      </c>
      <c r="E135" s="155"/>
      <c r="F135" s="58"/>
      <c r="G135" s="67"/>
      <c r="H135" s="56">
        <v>9</v>
      </c>
      <c r="I135" s="56"/>
      <c r="J135" s="43"/>
      <c r="K135" s="59"/>
      <c r="L135" s="60"/>
      <c r="M135" s="61" t="s">
        <v>385</v>
      </c>
      <c r="N135" s="73" t="s">
        <v>382</v>
      </c>
    </row>
    <row r="136" spans="1:14" s="2" customFormat="1" ht="17.25" customHeight="1">
      <c r="A136" s="54">
        <v>109</v>
      </c>
      <c r="B136" s="55" t="s">
        <v>150</v>
      </c>
      <c r="C136" s="154">
        <v>10</v>
      </c>
      <c r="D136" s="154" t="s">
        <v>31</v>
      </c>
      <c r="E136" s="155"/>
      <c r="F136" s="58"/>
      <c r="G136" s="62"/>
      <c r="H136" s="56">
        <v>170</v>
      </c>
      <c r="I136" s="56"/>
      <c r="J136" s="43"/>
      <c r="K136" s="59"/>
      <c r="L136" s="60"/>
      <c r="M136" s="61" t="s">
        <v>385</v>
      </c>
      <c r="N136" s="73" t="s">
        <v>382</v>
      </c>
    </row>
    <row r="137" spans="1:14" s="2" customFormat="1" ht="17.25" customHeight="1">
      <c r="A137" s="54">
        <v>110</v>
      </c>
      <c r="B137" s="55" t="s">
        <v>151</v>
      </c>
      <c r="C137" s="154">
        <v>7</v>
      </c>
      <c r="D137" s="154" t="s">
        <v>31</v>
      </c>
      <c r="E137" s="155"/>
      <c r="F137" s="58"/>
      <c r="G137" s="62"/>
      <c r="H137" s="56">
        <v>91</v>
      </c>
      <c r="I137" s="56"/>
      <c r="J137" s="43"/>
      <c r="K137" s="59"/>
      <c r="L137" s="60"/>
      <c r="M137" s="61" t="s">
        <v>385</v>
      </c>
      <c r="N137" s="73" t="s">
        <v>382</v>
      </c>
    </row>
    <row r="138" spans="1:14" s="2" customFormat="1" ht="17.25" customHeight="1">
      <c r="A138" s="54">
        <v>111</v>
      </c>
      <c r="B138" s="55" t="s">
        <v>152</v>
      </c>
      <c r="C138" s="154">
        <v>5</v>
      </c>
      <c r="D138" s="154" t="s">
        <v>31</v>
      </c>
      <c r="E138" s="155"/>
      <c r="F138" s="58"/>
      <c r="G138" s="62"/>
      <c r="H138" s="56">
        <v>75</v>
      </c>
      <c r="I138" s="56"/>
      <c r="J138" s="43"/>
      <c r="K138" s="59"/>
      <c r="L138" s="60"/>
      <c r="M138" s="61" t="s">
        <v>385</v>
      </c>
      <c r="N138" s="73" t="s">
        <v>382</v>
      </c>
    </row>
    <row r="139" spans="1:14" s="2" customFormat="1" ht="17.25" customHeight="1">
      <c r="A139" s="54">
        <v>112</v>
      </c>
      <c r="B139" s="55" t="s">
        <v>153</v>
      </c>
      <c r="C139" s="154">
        <v>1</v>
      </c>
      <c r="D139" s="154" t="s">
        <v>31</v>
      </c>
      <c r="E139" s="155"/>
      <c r="F139" s="58"/>
      <c r="G139" s="62"/>
      <c r="H139" s="56">
        <v>13</v>
      </c>
      <c r="I139" s="56"/>
      <c r="J139" s="43"/>
      <c r="K139" s="59"/>
      <c r="L139" s="60"/>
      <c r="M139" s="61" t="s">
        <v>385</v>
      </c>
      <c r="N139" s="73" t="s">
        <v>382</v>
      </c>
    </row>
    <row r="140" spans="1:14" s="2" customFormat="1" ht="17.25" customHeight="1">
      <c r="A140" s="54">
        <v>113</v>
      </c>
      <c r="B140" s="55" t="s">
        <v>114</v>
      </c>
      <c r="C140" s="154">
        <v>4</v>
      </c>
      <c r="D140" s="154" t="s">
        <v>31</v>
      </c>
      <c r="E140" s="155"/>
      <c r="F140" s="58"/>
      <c r="G140" s="62"/>
      <c r="H140" s="56">
        <v>52</v>
      </c>
      <c r="I140" s="56"/>
      <c r="J140" s="43"/>
      <c r="K140" s="59"/>
      <c r="L140" s="60"/>
      <c r="M140" s="61" t="s">
        <v>385</v>
      </c>
      <c r="N140" s="73" t="s">
        <v>382</v>
      </c>
    </row>
    <row r="141" spans="1:14" s="2" customFormat="1" ht="17.25" customHeight="1">
      <c r="A141" s="54">
        <v>114</v>
      </c>
      <c r="B141" s="55" t="s">
        <v>154</v>
      </c>
      <c r="C141" s="154">
        <v>9</v>
      </c>
      <c r="D141" s="154" t="s">
        <v>31</v>
      </c>
      <c r="E141" s="155"/>
      <c r="F141" s="58"/>
      <c r="G141" s="62"/>
      <c r="H141" s="56">
        <v>56.699999999999996</v>
      </c>
      <c r="I141" s="56"/>
      <c r="J141" s="43"/>
      <c r="K141" s="59"/>
      <c r="L141" s="60"/>
      <c r="M141" s="61" t="s">
        <v>385</v>
      </c>
      <c r="N141" s="73" t="s">
        <v>382</v>
      </c>
    </row>
    <row r="142" spans="1:14" s="2" customFormat="1" ht="17.25" customHeight="1">
      <c r="A142" s="54">
        <v>115</v>
      </c>
      <c r="B142" s="55" t="s">
        <v>155</v>
      </c>
      <c r="C142" s="154">
        <v>5</v>
      </c>
      <c r="D142" s="154" t="s">
        <v>31</v>
      </c>
      <c r="E142" s="155"/>
      <c r="F142" s="58"/>
      <c r="G142" s="62"/>
      <c r="H142" s="56">
        <v>67.5</v>
      </c>
      <c r="I142" s="56"/>
      <c r="J142" s="43"/>
      <c r="K142" s="59"/>
      <c r="L142" s="60"/>
      <c r="M142" s="61" t="s">
        <v>385</v>
      </c>
      <c r="N142" s="73" t="s">
        <v>382</v>
      </c>
    </row>
    <row r="143" spans="1:14" s="2" customFormat="1" ht="17.25" customHeight="1">
      <c r="A143" s="54">
        <v>116</v>
      </c>
      <c r="B143" s="55" t="s">
        <v>156</v>
      </c>
      <c r="C143" s="154">
        <v>5</v>
      </c>
      <c r="D143" s="154" t="s">
        <v>31</v>
      </c>
      <c r="E143" s="155"/>
      <c r="F143" s="58"/>
      <c r="G143" s="62"/>
      <c r="H143" s="56">
        <v>25</v>
      </c>
      <c r="I143" s="56"/>
      <c r="J143" s="43"/>
      <c r="K143" s="59"/>
      <c r="L143" s="60"/>
      <c r="M143" s="61" t="s">
        <v>385</v>
      </c>
      <c r="N143" s="73" t="s">
        <v>382</v>
      </c>
    </row>
    <row r="144" spans="1:14" s="2" customFormat="1" ht="17.25" customHeight="1">
      <c r="A144" s="54">
        <v>117</v>
      </c>
      <c r="B144" s="55" t="s">
        <v>115</v>
      </c>
      <c r="C144" s="154">
        <v>40</v>
      </c>
      <c r="D144" s="154" t="s">
        <v>31</v>
      </c>
      <c r="E144" s="155"/>
      <c r="F144" s="58"/>
      <c r="G144" s="62"/>
      <c r="H144" s="56">
        <v>48</v>
      </c>
      <c r="I144" s="56"/>
      <c r="J144" s="43"/>
      <c r="K144" s="59"/>
      <c r="L144" s="60"/>
      <c r="M144" s="61" t="s">
        <v>385</v>
      </c>
      <c r="N144" s="73" t="s">
        <v>382</v>
      </c>
    </row>
    <row r="145" spans="1:14" s="2" customFormat="1" ht="17.25" customHeight="1">
      <c r="A145" s="54">
        <v>118</v>
      </c>
      <c r="B145" s="55" t="s">
        <v>157</v>
      </c>
      <c r="C145" s="154">
        <v>16</v>
      </c>
      <c r="D145" s="154" t="s">
        <v>31</v>
      </c>
      <c r="E145" s="155"/>
      <c r="F145" s="58"/>
      <c r="G145" s="62"/>
      <c r="H145" s="56">
        <v>312</v>
      </c>
      <c r="I145" s="56"/>
      <c r="J145" s="43"/>
      <c r="K145" s="59"/>
      <c r="L145" s="60"/>
      <c r="M145" s="61" t="s">
        <v>385</v>
      </c>
      <c r="N145" s="73" t="s">
        <v>382</v>
      </c>
    </row>
    <row r="146" spans="1:14" s="2" customFormat="1" ht="17.25" customHeight="1">
      <c r="A146" s="54">
        <v>119</v>
      </c>
      <c r="B146" s="55" t="s">
        <v>158</v>
      </c>
      <c r="C146" s="154">
        <v>1</v>
      </c>
      <c r="D146" s="154" t="s">
        <v>31</v>
      </c>
      <c r="E146" s="155"/>
      <c r="F146" s="58"/>
      <c r="G146" s="62"/>
      <c r="H146" s="56">
        <v>128</v>
      </c>
      <c r="I146" s="56"/>
      <c r="J146" s="43"/>
      <c r="K146" s="59"/>
      <c r="L146" s="60"/>
      <c r="M146" s="61" t="s">
        <v>385</v>
      </c>
      <c r="N146" s="73" t="s">
        <v>382</v>
      </c>
    </row>
    <row r="147" spans="1:14" s="2" customFormat="1" ht="17.25" customHeight="1">
      <c r="A147" s="54">
        <v>120</v>
      </c>
      <c r="B147" s="55" t="s">
        <v>159</v>
      </c>
      <c r="C147" s="154">
        <v>1</v>
      </c>
      <c r="D147" s="154" t="s">
        <v>31</v>
      </c>
      <c r="E147" s="155"/>
      <c r="F147" s="58"/>
      <c r="G147" s="62"/>
      <c r="H147" s="56">
        <v>1960</v>
      </c>
      <c r="I147" s="56"/>
      <c r="J147" s="43"/>
      <c r="K147" s="59"/>
      <c r="L147" s="60"/>
      <c r="M147" s="61" t="s">
        <v>385</v>
      </c>
      <c r="N147" s="73" t="s">
        <v>382</v>
      </c>
    </row>
    <row r="148" spans="1:14" s="2" customFormat="1" ht="17.25" customHeight="1">
      <c r="A148" s="54">
        <v>121</v>
      </c>
      <c r="B148" s="55" t="s">
        <v>160</v>
      </c>
      <c r="C148" s="154">
        <v>1</v>
      </c>
      <c r="D148" s="154" t="s">
        <v>31</v>
      </c>
      <c r="E148" s="155"/>
      <c r="F148" s="58"/>
      <c r="G148" s="62"/>
      <c r="H148" s="56">
        <v>43</v>
      </c>
      <c r="I148" s="56"/>
      <c r="J148" s="43"/>
      <c r="K148" s="59"/>
      <c r="L148" s="60"/>
      <c r="M148" s="61" t="s">
        <v>385</v>
      </c>
      <c r="N148" s="73" t="s">
        <v>382</v>
      </c>
    </row>
    <row r="149" spans="1:14" s="2" customFormat="1" ht="17.25" customHeight="1">
      <c r="A149" s="54">
        <v>122</v>
      </c>
      <c r="B149" s="55" t="s">
        <v>161</v>
      </c>
      <c r="C149" s="154">
        <v>8</v>
      </c>
      <c r="D149" s="154" t="s">
        <v>188</v>
      </c>
      <c r="E149" s="155"/>
      <c r="F149" s="58"/>
      <c r="G149" s="62"/>
      <c r="H149" s="56">
        <v>72</v>
      </c>
      <c r="I149" s="56"/>
      <c r="J149" s="43"/>
      <c r="K149" s="59"/>
      <c r="L149" s="60"/>
      <c r="M149" s="61" t="s">
        <v>385</v>
      </c>
      <c r="N149" s="73" t="s">
        <v>382</v>
      </c>
    </row>
    <row r="150" spans="1:14" s="2" customFormat="1" ht="17.25" customHeight="1">
      <c r="A150" s="54">
        <v>123</v>
      </c>
      <c r="B150" s="55" t="s">
        <v>162</v>
      </c>
      <c r="C150" s="154">
        <v>28</v>
      </c>
      <c r="D150" s="154" t="s">
        <v>31</v>
      </c>
      <c r="E150" s="155"/>
      <c r="F150" s="58"/>
      <c r="G150" s="67"/>
      <c r="H150" s="56">
        <v>476</v>
      </c>
      <c r="I150" s="56"/>
      <c r="J150" s="43"/>
      <c r="K150" s="59"/>
      <c r="L150" s="60"/>
      <c r="M150" s="61" t="s">
        <v>385</v>
      </c>
      <c r="N150" s="73" t="s">
        <v>382</v>
      </c>
    </row>
    <row r="151" spans="1:14" s="2" customFormat="1" ht="17.25" customHeight="1">
      <c r="A151" s="54">
        <v>124</v>
      </c>
      <c r="B151" s="55" t="s">
        <v>163</v>
      </c>
      <c r="C151" s="154">
        <v>2</v>
      </c>
      <c r="D151" s="154" t="s">
        <v>31</v>
      </c>
      <c r="E151" s="155"/>
      <c r="F151" s="58"/>
      <c r="G151" s="62"/>
      <c r="H151" s="56">
        <v>64</v>
      </c>
      <c r="I151" s="56"/>
      <c r="J151" s="43"/>
      <c r="K151" s="59"/>
      <c r="L151" s="60"/>
      <c r="M151" s="61" t="s">
        <v>385</v>
      </c>
      <c r="N151" s="73" t="s">
        <v>382</v>
      </c>
    </row>
    <row r="152" spans="1:14" s="2" customFormat="1" ht="17.25" customHeight="1">
      <c r="A152" s="54">
        <v>125</v>
      </c>
      <c r="B152" s="55" t="s">
        <v>164</v>
      </c>
      <c r="C152" s="154">
        <v>9</v>
      </c>
      <c r="D152" s="154" t="s">
        <v>31</v>
      </c>
      <c r="E152" s="155"/>
      <c r="F152" s="58"/>
      <c r="G152" s="62"/>
      <c r="H152" s="56">
        <v>81</v>
      </c>
      <c r="I152" s="56"/>
      <c r="J152" s="43"/>
      <c r="K152" s="59"/>
      <c r="L152" s="60"/>
      <c r="M152" s="61" t="s">
        <v>385</v>
      </c>
      <c r="N152" s="73" t="s">
        <v>382</v>
      </c>
    </row>
    <row r="153" spans="1:14" s="2" customFormat="1" ht="33.75" customHeight="1">
      <c r="A153" s="7" t="s">
        <v>5</v>
      </c>
      <c r="B153" s="8" t="s">
        <v>6</v>
      </c>
      <c r="C153" s="8" t="s">
        <v>7</v>
      </c>
      <c r="D153" s="8" t="s">
        <v>8</v>
      </c>
      <c r="E153" s="7" t="s">
        <v>9</v>
      </c>
      <c r="F153" s="8" t="s">
        <v>10</v>
      </c>
      <c r="G153" s="8" t="s">
        <v>11</v>
      </c>
      <c r="H153" s="8" t="s">
        <v>12</v>
      </c>
      <c r="I153" s="53" t="s">
        <v>58</v>
      </c>
      <c r="J153" s="30" t="s">
        <v>16</v>
      </c>
      <c r="K153" s="28" t="s">
        <v>14</v>
      </c>
      <c r="L153" s="28" t="s">
        <v>15</v>
      </c>
      <c r="M153" s="8" t="str">
        <f>IF([1]说明!$C$11=1,"备注",IF([1]说明!$C$11=2,"","评估结果"))</f>
        <v>备注</v>
      </c>
      <c r="N153" s="28" t="s">
        <v>33</v>
      </c>
    </row>
    <row r="154" spans="1:14" s="2" customFormat="1" ht="17.25" customHeight="1">
      <c r="A154" s="54">
        <v>126</v>
      </c>
      <c r="B154" s="55" t="s">
        <v>165</v>
      </c>
      <c r="C154" s="154">
        <v>2</v>
      </c>
      <c r="D154" s="154" t="s">
        <v>31</v>
      </c>
      <c r="E154" s="155"/>
      <c r="F154" s="58"/>
      <c r="G154" s="62"/>
      <c r="H154" s="56">
        <v>156</v>
      </c>
      <c r="I154" s="56"/>
      <c r="J154" s="43"/>
      <c r="K154" s="59"/>
      <c r="L154" s="60"/>
      <c r="M154" s="61" t="s">
        <v>385</v>
      </c>
      <c r="N154" s="73" t="s">
        <v>382</v>
      </c>
    </row>
    <row r="155" spans="1:14" s="2" customFormat="1" ht="17.25" customHeight="1">
      <c r="A155" s="54">
        <v>127</v>
      </c>
      <c r="B155" s="55" t="s">
        <v>166</v>
      </c>
      <c r="C155" s="154">
        <v>4</v>
      </c>
      <c r="D155" s="154" t="s">
        <v>31</v>
      </c>
      <c r="E155" s="155"/>
      <c r="F155" s="58"/>
      <c r="G155" s="62"/>
      <c r="H155" s="56">
        <v>316</v>
      </c>
      <c r="I155" s="56"/>
      <c r="J155" s="43"/>
      <c r="K155" s="59"/>
      <c r="L155" s="60"/>
      <c r="M155" s="61" t="s">
        <v>385</v>
      </c>
      <c r="N155" s="73" t="s">
        <v>382</v>
      </c>
    </row>
    <row r="156" spans="1:14" s="2" customFormat="1" ht="17.25" customHeight="1">
      <c r="A156" s="54">
        <v>128</v>
      </c>
      <c r="B156" s="55" t="s">
        <v>167</v>
      </c>
      <c r="C156" s="154">
        <v>1</v>
      </c>
      <c r="D156" s="154" t="s">
        <v>31</v>
      </c>
      <c r="E156" s="155"/>
      <c r="F156" s="58"/>
      <c r="G156" s="62"/>
      <c r="H156" s="56">
        <v>187</v>
      </c>
      <c r="I156" s="56"/>
      <c r="J156" s="43"/>
      <c r="K156" s="59"/>
      <c r="L156" s="60"/>
      <c r="M156" s="61" t="s">
        <v>385</v>
      </c>
      <c r="N156" s="73" t="s">
        <v>382</v>
      </c>
    </row>
    <row r="157" spans="1:14" s="2" customFormat="1" ht="17.25" customHeight="1">
      <c r="A157" s="54">
        <v>129</v>
      </c>
      <c r="B157" s="55" t="s">
        <v>75</v>
      </c>
      <c r="C157" s="154">
        <v>13</v>
      </c>
      <c r="D157" s="154" t="s">
        <v>31</v>
      </c>
      <c r="E157" s="155"/>
      <c r="F157" s="58"/>
      <c r="G157" s="62"/>
      <c r="H157" s="56">
        <v>3640</v>
      </c>
      <c r="I157" s="56"/>
      <c r="J157" s="43"/>
      <c r="K157" s="59"/>
      <c r="L157" s="60"/>
      <c r="M157" s="61" t="s">
        <v>385</v>
      </c>
      <c r="N157" s="73" t="s">
        <v>382</v>
      </c>
    </row>
    <row r="158" spans="1:14" s="2" customFormat="1" ht="17.25" customHeight="1">
      <c r="A158" s="54">
        <v>130</v>
      </c>
      <c r="B158" s="55" t="s">
        <v>168</v>
      </c>
      <c r="C158" s="154">
        <v>12</v>
      </c>
      <c r="D158" s="154" t="s">
        <v>31</v>
      </c>
      <c r="E158" s="155"/>
      <c r="F158" s="58"/>
      <c r="G158" s="62"/>
      <c r="H158" s="56">
        <v>456</v>
      </c>
      <c r="I158" s="56"/>
      <c r="J158" s="43"/>
      <c r="K158" s="59"/>
      <c r="L158" s="60"/>
      <c r="M158" s="61" t="s">
        <v>385</v>
      </c>
      <c r="N158" s="73" t="s">
        <v>382</v>
      </c>
    </row>
    <row r="159" spans="1:14" s="2" customFormat="1" ht="17.25" customHeight="1">
      <c r="A159" s="54">
        <v>131</v>
      </c>
      <c r="B159" s="55" t="s">
        <v>169</v>
      </c>
      <c r="C159" s="154">
        <v>11</v>
      </c>
      <c r="D159" s="154" t="s">
        <v>31</v>
      </c>
      <c r="E159" s="155"/>
      <c r="F159" s="58"/>
      <c r="G159" s="62"/>
      <c r="H159" s="56">
        <v>44</v>
      </c>
      <c r="I159" s="56"/>
      <c r="J159" s="43"/>
      <c r="K159" s="59"/>
      <c r="L159" s="60"/>
      <c r="M159" s="61" t="s">
        <v>385</v>
      </c>
      <c r="N159" s="73" t="s">
        <v>382</v>
      </c>
    </row>
    <row r="160" spans="1:14" s="2" customFormat="1" ht="17.25" customHeight="1">
      <c r="A160" s="54">
        <v>132</v>
      </c>
      <c r="B160" s="55" t="s">
        <v>170</v>
      </c>
      <c r="C160" s="154">
        <v>39</v>
      </c>
      <c r="D160" s="154" t="s">
        <v>30</v>
      </c>
      <c r="E160" s="155"/>
      <c r="F160" s="58"/>
      <c r="G160" s="62" t="s">
        <v>185</v>
      </c>
      <c r="H160" s="56">
        <v>81.900000000000006</v>
      </c>
      <c r="I160" s="56"/>
      <c r="J160" s="43"/>
      <c r="K160" s="59"/>
      <c r="L160" s="60"/>
      <c r="M160" s="61" t="s">
        <v>385</v>
      </c>
      <c r="N160" s="73" t="s">
        <v>382</v>
      </c>
    </row>
    <row r="161" spans="1:14" s="2" customFormat="1" ht="17.25" customHeight="1">
      <c r="A161" s="54">
        <v>133</v>
      </c>
      <c r="B161" s="55" t="s">
        <v>171</v>
      </c>
      <c r="C161" s="154">
        <v>3</v>
      </c>
      <c r="D161" s="154" t="s">
        <v>31</v>
      </c>
      <c r="E161" s="155"/>
      <c r="F161" s="58"/>
      <c r="G161" s="62"/>
      <c r="H161" s="56">
        <v>14.399999999999999</v>
      </c>
      <c r="I161" s="56"/>
      <c r="J161" s="43"/>
      <c r="K161" s="59"/>
      <c r="L161" s="60"/>
      <c r="M161" s="61" t="s">
        <v>385</v>
      </c>
      <c r="N161" s="73" t="s">
        <v>382</v>
      </c>
    </row>
    <row r="162" spans="1:14" s="2" customFormat="1" ht="17.25" customHeight="1">
      <c r="A162" s="54">
        <v>134</v>
      </c>
      <c r="B162" s="55" t="s">
        <v>172</v>
      </c>
      <c r="C162" s="154">
        <v>1</v>
      </c>
      <c r="D162" s="154" t="s">
        <v>31</v>
      </c>
      <c r="E162" s="155"/>
      <c r="F162" s="58"/>
      <c r="G162" s="62"/>
      <c r="H162" s="56">
        <v>38</v>
      </c>
      <c r="I162" s="56"/>
      <c r="J162" s="43"/>
      <c r="K162" s="59"/>
      <c r="L162" s="60"/>
      <c r="M162" s="61" t="s">
        <v>385</v>
      </c>
      <c r="N162" s="73" t="s">
        <v>382</v>
      </c>
    </row>
    <row r="163" spans="1:14" s="2" customFormat="1" ht="17.25" customHeight="1">
      <c r="A163" s="54">
        <v>135</v>
      </c>
      <c r="B163" s="55" t="s">
        <v>173</v>
      </c>
      <c r="C163" s="154">
        <v>1</v>
      </c>
      <c r="D163" s="154" t="s">
        <v>31</v>
      </c>
      <c r="E163" s="155"/>
      <c r="F163" s="58"/>
      <c r="G163" s="62"/>
      <c r="H163" s="56">
        <v>30</v>
      </c>
      <c r="I163" s="56"/>
      <c r="J163" s="43"/>
      <c r="K163" s="59"/>
      <c r="L163" s="60"/>
      <c r="M163" s="61" t="s">
        <v>385</v>
      </c>
      <c r="N163" s="73" t="s">
        <v>382</v>
      </c>
    </row>
    <row r="164" spans="1:14" s="2" customFormat="1" ht="17.25" customHeight="1">
      <c r="A164" s="54">
        <v>136</v>
      </c>
      <c r="B164" s="55" t="s">
        <v>174</v>
      </c>
      <c r="C164" s="154">
        <v>6</v>
      </c>
      <c r="D164" s="154" t="s">
        <v>31</v>
      </c>
      <c r="E164" s="155"/>
      <c r="F164" s="58"/>
      <c r="G164" s="67"/>
      <c r="H164" s="56">
        <v>60</v>
      </c>
      <c r="I164" s="56"/>
      <c r="J164" s="43"/>
      <c r="K164" s="59"/>
      <c r="L164" s="60"/>
      <c r="M164" s="61" t="s">
        <v>385</v>
      </c>
      <c r="N164" s="73" t="s">
        <v>382</v>
      </c>
    </row>
    <row r="165" spans="1:14" s="2" customFormat="1" ht="17.25" customHeight="1">
      <c r="A165" s="54">
        <v>137</v>
      </c>
      <c r="B165" s="55" t="s">
        <v>175</v>
      </c>
      <c r="C165" s="154">
        <v>1</v>
      </c>
      <c r="D165" s="154" t="s">
        <v>31</v>
      </c>
      <c r="E165" s="155"/>
      <c r="F165" s="58"/>
      <c r="G165" s="62"/>
      <c r="H165" s="56">
        <v>27</v>
      </c>
      <c r="I165" s="56"/>
      <c r="J165" s="43"/>
      <c r="K165" s="59"/>
      <c r="L165" s="60"/>
      <c r="M165" s="61" t="s">
        <v>385</v>
      </c>
      <c r="N165" s="73" t="s">
        <v>382</v>
      </c>
    </row>
    <row r="166" spans="1:14" s="2" customFormat="1" ht="17.25" customHeight="1">
      <c r="A166" s="54">
        <v>138</v>
      </c>
      <c r="B166" s="55" t="s">
        <v>176</v>
      </c>
      <c r="C166" s="154">
        <v>104</v>
      </c>
      <c r="D166" s="154" t="s">
        <v>186</v>
      </c>
      <c r="E166" s="155"/>
      <c r="F166" s="58"/>
      <c r="G166" s="62"/>
      <c r="H166" s="56">
        <v>7904</v>
      </c>
      <c r="I166" s="56"/>
      <c r="J166" s="43"/>
      <c r="K166" s="59"/>
      <c r="L166" s="60"/>
      <c r="M166" s="61" t="s">
        <v>385</v>
      </c>
      <c r="N166" s="73" t="s">
        <v>382</v>
      </c>
    </row>
    <row r="167" spans="1:14" s="2" customFormat="1" ht="17.25" customHeight="1">
      <c r="A167" s="54">
        <v>139</v>
      </c>
      <c r="B167" s="55" t="s">
        <v>177</v>
      </c>
      <c r="C167" s="154">
        <v>1</v>
      </c>
      <c r="D167" s="154" t="s">
        <v>31</v>
      </c>
      <c r="E167" s="155"/>
      <c r="F167" s="58"/>
      <c r="G167" s="62"/>
      <c r="H167" s="56">
        <v>66</v>
      </c>
      <c r="I167" s="56"/>
      <c r="J167" s="43"/>
      <c r="K167" s="59"/>
      <c r="L167" s="60"/>
      <c r="M167" s="61" t="s">
        <v>385</v>
      </c>
      <c r="N167" s="73" t="s">
        <v>382</v>
      </c>
    </row>
    <row r="168" spans="1:14" s="2" customFormat="1" ht="17.25" customHeight="1">
      <c r="A168" s="54">
        <v>140</v>
      </c>
      <c r="B168" s="55" t="s">
        <v>189</v>
      </c>
      <c r="C168" s="154">
        <v>2</v>
      </c>
      <c r="D168" s="154" t="s">
        <v>31</v>
      </c>
      <c r="E168" s="155"/>
      <c r="F168" s="58"/>
      <c r="G168" s="68"/>
      <c r="H168" s="56">
        <v>12</v>
      </c>
      <c r="I168" s="56"/>
      <c r="J168" s="43"/>
      <c r="K168" s="59"/>
      <c r="L168" s="60"/>
      <c r="M168" s="61" t="s">
        <v>385</v>
      </c>
      <c r="N168" s="73" t="s">
        <v>382</v>
      </c>
    </row>
    <row r="169" spans="1:14" s="2" customFormat="1" ht="17.25" customHeight="1">
      <c r="A169" s="54">
        <v>141</v>
      </c>
      <c r="B169" s="55" t="s">
        <v>190</v>
      </c>
      <c r="C169" s="154">
        <v>2</v>
      </c>
      <c r="D169" s="154" t="s">
        <v>31</v>
      </c>
      <c r="E169" s="155"/>
      <c r="F169" s="58"/>
      <c r="G169" s="63"/>
      <c r="H169" s="56">
        <v>44</v>
      </c>
      <c r="I169" s="56"/>
      <c r="J169" s="43"/>
      <c r="K169" s="59"/>
      <c r="L169" s="60"/>
      <c r="M169" s="61" t="s">
        <v>385</v>
      </c>
      <c r="N169" s="73" t="s">
        <v>382</v>
      </c>
    </row>
    <row r="170" spans="1:14" s="2" customFormat="1" ht="17.25" customHeight="1">
      <c r="A170" s="54">
        <v>142</v>
      </c>
      <c r="B170" s="55" t="s">
        <v>191</v>
      </c>
      <c r="C170" s="154">
        <v>1</v>
      </c>
      <c r="D170" s="154" t="s">
        <v>188</v>
      </c>
      <c r="E170" s="155"/>
      <c r="F170" s="58"/>
      <c r="G170" s="62"/>
      <c r="H170" s="56">
        <v>68</v>
      </c>
      <c r="I170" s="56"/>
      <c r="J170" s="43"/>
      <c r="K170" s="59"/>
      <c r="L170" s="60"/>
      <c r="M170" s="61" t="s">
        <v>385</v>
      </c>
      <c r="N170" s="73" t="s">
        <v>382</v>
      </c>
    </row>
    <row r="171" spans="1:14" s="2" customFormat="1" ht="17.25" customHeight="1">
      <c r="A171" s="54">
        <v>143</v>
      </c>
      <c r="B171" s="55" t="s">
        <v>192</v>
      </c>
      <c r="C171" s="154">
        <v>4</v>
      </c>
      <c r="D171" s="154" t="s">
        <v>31</v>
      </c>
      <c r="E171" s="155"/>
      <c r="F171" s="58"/>
      <c r="G171" s="62" t="s">
        <v>201</v>
      </c>
      <c r="H171" s="56">
        <v>60</v>
      </c>
      <c r="I171" s="56"/>
      <c r="J171" s="43"/>
      <c r="K171" s="59"/>
      <c r="L171" s="60"/>
      <c r="M171" s="61" t="s">
        <v>385</v>
      </c>
      <c r="N171" s="73" t="s">
        <v>382</v>
      </c>
    </row>
    <row r="172" spans="1:14" s="2" customFormat="1" ht="17.25" customHeight="1">
      <c r="A172" s="54">
        <v>144</v>
      </c>
      <c r="B172" s="55" t="s">
        <v>193</v>
      </c>
      <c r="C172" s="154">
        <v>15</v>
      </c>
      <c r="D172" s="154" t="s">
        <v>69</v>
      </c>
      <c r="E172" s="155"/>
      <c r="F172" s="58"/>
      <c r="G172" s="62" t="s">
        <v>202</v>
      </c>
      <c r="H172" s="56">
        <v>225</v>
      </c>
      <c r="I172" s="56"/>
      <c r="J172" s="43"/>
      <c r="K172" s="59"/>
      <c r="L172" s="60"/>
      <c r="M172" s="61" t="s">
        <v>385</v>
      </c>
      <c r="N172" s="73" t="s">
        <v>382</v>
      </c>
    </row>
    <row r="173" spans="1:14" s="2" customFormat="1" ht="17.25" customHeight="1">
      <c r="A173" s="54">
        <v>145</v>
      </c>
      <c r="B173" s="55" t="s">
        <v>194</v>
      </c>
      <c r="C173" s="154">
        <v>8</v>
      </c>
      <c r="D173" s="154" t="s">
        <v>31</v>
      </c>
      <c r="E173" s="155"/>
      <c r="F173" s="58"/>
      <c r="G173" s="62"/>
      <c r="H173" s="56">
        <v>54.4</v>
      </c>
      <c r="I173" s="56"/>
      <c r="J173" s="43"/>
      <c r="K173" s="59"/>
      <c r="L173" s="60"/>
      <c r="M173" s="61" t="s">
        <v>385</v>
      </c>
      <c r="N173" s="73" t="s">
        <v>382</v>
      </c>
    </row>
    <row r="174" spans="1:14" s="2" customFormat="1" ht="17.25" customHeight="1">
      <c r="A174" s="54">
        <v>146</v>
      </c>
      <c r="B174" s="55" t="s">
        <v>195</v>
      </c>
      <c r="C174" s="154">
        <v>2</v>
      </c>
      <c r="D174" s="154" t="s">
        <v>31</v>
      </c>
      <c r="E174" s="155"/>
      <c r="F174" s="58"/>
      <c r="G174" s="62" t="s">
        <v>203</v>
      </c>
      <c r="H174" s="56">
        <v>20</v>
      </c>
      <c r="I174" s="56"/>
      <c r="J174" s="43"/>
      <c r="K174" s="59"/>
      <c r="L174" s="60"/>
      <c r="M174" s="61" t="s">
        <v>385</v>
      </c>
      <c r="N174" s="73" t="s">
        <v>382</v>
      </c>
    </row>
    <row r="175" spans="1:14" s="2" customFormat="1" ht="17.25" customHeight="1">
      <c r="A175" s="54">
        <v>147</v>
      </c>
      <c r="B175" s="55" t="s">
        <v>196</v>
      </c>
      <c r="C175" s="154">
        <v>1</v>
      </c>
      <c r="D175" s="154" t="s">
        <v>31</v>
      </c>
      <c r="E175" s="155"/>
      <c r="F175" s="58"/>
      <c r="G175" s="62" t="s">
        <v>204</v>
      </c>
      <c r="H175" s="56">
        <v>798</v>
      </c>
      <c r="I175" s="56"/>
      <c r="J175" s="43"/>
      <c r="K175" s="59"/>
      <c r="L175" s="60"/>
      <c r="M175" s="61" t="s">
        <v>385</v>
      </c>
      <c r="N175" s="73" t="s">
        <v>382</v>
      </c>
    </row>
    <row r="176" spans="1:14" s="2" customFormat="1" ht="17.25" customHeight="1">
      <c r="A176" s="54">
        <v>148</v>
      </c>
      <c r="B176" s="55" t="s">
        <v>197</v>
      </c>
      <c r="C176" s="154">
        <v>12</v>
      </c>
      <c r="D176" s="154" t="s">
        <v>69</v>
      </c>
      <c r="E176" s="155"/>
      <c r="F176" s="58"/>
      <c r="G176" s="62"/>
      <c r="H176" s="56">
        <v>216</v>
      </c>
      <c r="I176" s="56"/>
      <c r="J176" s="43"/>
      <c r="K176" s="59"/>
      <c r="L176" s="60"/>
      <c r="M176" s="61" t="s">
        <v>385</v>
      </c>
      <c r="N176" s="73" t="s">
        <v>382</v>
      </c>
    </row>
    <row r="177" spans="1:14" s="2" customFormat="1" ht="17.25" customHeight="1">
      <c r="A177" s="54">
        <v>149</v>
      </c>
      <c r="B177" s="55" t="s">
        <v>198</v>
      </c>
      <c r="C177" s="154">
        <v>1</v>
      </c>
      <c r="D177" s="154" t="s">
        <v>32</v>
      </c>
      <c r="E177" s="155"/>
      <c r="F177" s="58"/>
      <c r="G177" s="62"/>
      <c r="H177" s="56">
        <v>980</v>
      </c>
      <c r="I177" s="56"/>
      <c r="J177" s="43"/>
      <c r="K177" s="59"/>
      <c r="L177" s="60"/>
      <c r="M177" s="61" t="s">
        <v>385</v>
      </c>
      <c r="N177" s="73" t="s">
        <v>382</v>
      </c>
    </row>
    <row r="178" spans="1:14" s="2" customFormat="1" ht="34.5" customHeight="1">
      <c r="A178" s="7" t="s">
        <v>5</v>
      </c>
      <c r="B178" s="8" t="s">
        <v>6</v>
      </c>
      <c r="C178" s="8" t="s">
        <v>7</v>
      </c>
      <c r="D178" s="8" t="s">
        <v>8</v>
      </c>
      <c r="E178" s="7" t="s">
        <v>9</v>
      </c>
      <c r="F178" s="8" t="s">
        <v>10</v>
      </c>
      <c r="G178" s="8" t="s">
        <v>11</v>
      </c>
      <c r="H178" s="8" t="s">
        <v>12</v>
      </c>
      <c r="I178" s="53" t="s">
        <v>58</v>
      </c>
      <c r="J178" s="30" t="s">
        <v>16</v>
      </c>
      <c r="K178" s="28" t="s">
        <v>14</v>
      </c>
      <c r="L178" s="28" t="s">
        <v>15</v>
      </c>
      <c r="M178" s="8" t="str">
        <f>IF([1]说明!$C$11=1,"备注",IF([1]说明!$C$11=2,"","评估结果"))</f>
        <v>备注</v>
      </c>
      <c r="N178" s="28" t="s">
        <v>33</v>
      </c>
    </row>
    <row r="179" spans="1:14" s="2" customFormat="1" ht="17.25" customHeight="1">
      <c r="A179" s="54">
        <v>150</v>
      </c>
      <c r="B179" s="55" t="s">
        <v>199</v>
      </c>
      <c r="C179" s="154">
        <v>117</v>
      </c>
      <c r="D179" s="154" t="s">
        <v>31</v>
      </c>
      <c r="E179" s="155"/>
      <c r="F179" s="58"/>
      <c r="G179" s="62"/>
      <c r="H179" s="56">
        <v>2808</v>
      </c>
      <c r="I179" s="56"/>
      <c r="J179" s="43"/>
      <c r="K179" s="59"/>
      <c r="L179" s="60"/>
      <c r="M179" s="61" t="s">
        <v>385</v>
      </c>
      <c r="N179" s="73" t="s">
        <v>382</v>
      </c>
    </row>
    <row r="180" spans="1:14" s="2" customFormat="1" ht="17.25" customHeight="1">
      <c r="A180" s="54">
        <v>151</v>
      </c>
      <c r="B180" s="55" t="s">
        <v>200</v>
      </c>
      <c r="C180" s="154">
        <v>1</v>
      </c>
      <c r="D180" s="154" t="s">
        <v>188</v>
      </c>
      <c r="E180" s="155"/>
      <c r="F180" s="58"/>
      <c r="G180" s="62" t="s">
        <v>205</v>
      </c>
      <c r="H180" s="56">
        <v>580</v>
      </c>
      <c r="I180" s="56"/>
      <c r="J180" s="43"/>
      <c r="K180" s="59"/>
      <c r="L180" s="60"/>
      <c r="M180" s="61" t="s">
        <v>385</v>
      </c>
      <c r="N180" s="73" t="s">
        <v>382</v>
      </c>
    </row>
    <row r="181" spans="1:14" s="2" customFormat="1" ht="17.25" customHeight="1">
      <c r="A181" s="54">
        <v>152</v>
      </c>
      <c r="B181" s="55" t="s">
        <v>237</v>
      </c>
      <c r="C181" s="154">
        <v>1</v>
      </c>
      <c r="D181" s="154" t="s">
        <v>30</v>
      </c>
      <c r="E181" s="155"/>
      <c r="F181" s="58"/>
      <c r="G181" s="63">
        <v>6240704</v>
      </c>
      <c r="H181" s="56">
        <v>13.2</v>
      </c>
      <c r="I181" s="56"/>
      <c r="J181" s="43"/>
      <c r="K181" s="59"/>
      <c r="L181" s="60"/>
      <c r="M181" s="61" t="s">
        <v>385</v>
      </c>
      <c r="N181" s="73" t="s">
        <v>382</v>
      </c>
    </row>
    <row r="182" spans="1:14" s="2" customFormat="1" ht="17.25" customHeight="1">
      <c r="A182" s="54">
        <v>153</v>
      </c>
      <c r="B182" s="55" t="s">
        <v>238</v>
      </c>
      <c r="C182" s="154">
        <v>1</v>
      </c>
      <c r="D182" s="154" t="s">
        <v>30</v>
      </c>
      <c r="E182" s="155"/>
      <c r="F182" s="58"/>
      <c r="G182" s="69" t="s">
        <v>206</v>
      </c>
      <c r="H182" s="56">
        <v>17.8</v>
      </c>
      <c r="I182" s="56"/>
      <c r="J182" s="43"/>
      <c r="K182" s="59"/>
      <c r="L182" s="60"/>
      <c r="M182" s="61" t="s">
        <v>385</v>
      </c>
      <c r="N182" s="73" t="s">
        <v>382</v>
      </c>
    </row>
    <row r="183" spans="1:14" s="2" customFormat="1" ht="17.25" customHeight="1">
      <c r="A183" s="54">
        <v>154</v>
      </c>
      <c r="B183" s="55" t="s">
        <v>239</v>
      </c>
      <c r="C183" s="154">
        <v>6</v>
      </c>
      <c r="D183" s="154" t="s">
        <v>30</v>
      </c>
      <c r="E183" s="155"/>
      <c r="F183" s="58"/>
      <c r="G183" s="63"/>
      <c r="H183" s="56">
        <v>28.799999999999997</v>
      </c>
      <c r="I183" s="56"/>
      <c r="J183" s="43"/>
      <c r="K183" s="59"/>
      <c r="L183" s="60"/>
      <c r="M183" s="61" t="s">
        <v>385</v>
      </c>
      <c r="N183" s="73" t="s">
        <v>382</v>
      </c>
    </row>
    <row r="184" spans="1:14" s="2" customFormat="1" ht="17.25" customHeight="1">
      <c r="A184" s="54">
        <v>155</v>
      </c>
      <c r="B184" s="55" t="s">
        <v>240</v>
      </c>
      <c r="C184" s="154">
        <v>2</v>
      </c>
      <c r="D184" s="154" t="s">
        <v>31</v>
      </c>
      <c r="E184" s="155"/>
      <c r="F184" s="58"/>
      <c r="G184" s="63"/>
      <c r="H184" s="56">
        <v>70</v>
      </c>
      <c r="I184" s="56"/>
      <c r="J184" s="43"/>
      <c r="K184" s="59"/>
      <c r="L184" s="60"/>
      <c r="M184" s="61" t="s">
        <v>385</v>
      </c>
      <c r="N184" s="73" t="s">
        <v>382</v>
      </c>
    </row>
    <row r="185" spans="1:14" s="2" customFormat="1" ht="17.25" customHeight="1">
      <c r="A185" s="54">
        <v>156</v>
      </c>
      <c r="B185" s="55" t="s">
        <v>241</v>
      </c>
      <c r="C185" s="154">
        <v>4</v>
      </c>
      <c r="D185" s="154" t="s">
        <v>31</v>
      </c>
      <c r="E185" s="155"/>
      <c r="F185" s="58"/>
      <c r="G185" s="63"/>
      <c r="H185" s="56">
        <v>22</v>
      </c>
      <c r="I185" s="56"/>
      <c r="J185" s="43"/>
      <c r="K185" s="59"/>
      <c r="L185" s="60"/>
      <c r="M185" s="61" t="s">
        <v>385</v>
      </c>
      <c r="N185" s="73" t="s">
        <v>382</v>
      </c>
    </row>
    <row r="186" spans="1:14" s="2" customFormat="1" ht="17.25" customHeight="1">
      <c r="A186" s="54">
        <v>157</v>
      </c>
      <c r="B186" s="55" t="s">
        <v>242</v>
      </c>
      <c r="C186" s="154">
        <v>2</v>
      </c>
      <c r="D186" s="154" t="s">
        <v>31</v>
      </c>
      <c r="E186" s="155"/>
      <c r="F186" s="58"/>
      <c r="G186" s="63"/>
      <c r="H186" s="56">
        <v>68</v>
      </c>
      <c r="I186" s="56"/>
      <c r="J186" s="43"/>
      <c r="K186" s="59"/>
      <c r="L186" s="60"/>
      <c r="M186" s="61" t="s">
        <v>385</v>
      </c>
      <c r="N186" s="73" t="s">
        <v>382</v>
      </c>
    </row>
    <row r="187" spans="1:14" s="2" customFormat="1" ht="17.25" customHeight="1">
      <c r="A187" s="54">
        <v>158</v>
      </c>
      <c r="B187" s="55" t="s">
        <v>243</v>
      </c>
      <c r="C187" s="154">
        <v>4</v>
      </c>
      <c r="D187" s="154" t="s">
        <v>31</v>
      </c>
      <c r="E187" s="155"/>
      <c r="F187" s="58"/>
      <c r="G187" s="63"/>
      <c r="H187" s="56">
        <v>304</v>
      </c>
      <c r="I187" s="56"/>
      <c r="J187" s="43"/>
      <c r="K187" s="59"/>
      <c r="L187" s="60"/>
      <c r="M187" s="61" t="s">
        <v>385</v>
      </c>
      <c r="N187" s="73" t="s">
        <v>382</v>
      </c>
    </row>
    <row r="188" spans="1:14" s="2" customFormat="1" ht="17.25" customHeight="1">
      <c r="A188" s="54">
        <v>159</v>
      </c>
      <c r="B188" s="55" t="s">
        <v>244</v>
      </c>
      <c r="C188" s="154">
        <v>4</v>
      </c>
      <c r="D188" s="154" t="s">
        <v>31</v>
      </c>
      <c r="E188" s="155"/>
      <c r="F188" s="58"/>
      <c r="G188" s="63"/>
      <c r="H188" s="56">
        <v>48</v>
      </c>
      <c r="I188" s="56"/>
      <c r="J188" s="43"/>
      <c r="K188" s="59"/>
      <c r="L188" s="60"/>
      <c r="M188" s="61" t="s">
        <v>385</v>
      </c>
      <c r="N188" s="73" t="s">
        <v>382</v>
      </c>
    </row>
    <row r="189" spans="1:14" s="2" customFormat="1" ht="17.25" customHeight="1">
      <c r="A189" s="54">
        <v>160</v>
      </c>
      <c r="B189" s="55" t="s">
        <v>245</v>
      </c>
      <c r="C189" s="154">
        <v>2</v>
      </c>
      <c r="D189" s="154" t="s">
        <v>236</v>
      </c>
      <c r="E189" s="155"/>
      <c r="F189" s="58"/>
      <c r="G189" s="63"/>
      <c r="H189" s="56">
        <v>2135</v>
      </c>
      <c r="I189" s="56"/>
      <c r="J189" s="43"/>
      <c r="K189" s="59"/>
      <c r="L189" s="60"/>
      <c r="M189" s="61" t="s">
        <v>385</v>
      </c>
      <c r="N189" s="73" t="s">
        <v>382</v>
      </c>
    </row>
    <row r="190" spans="1:14" s="2" customFormat="1" ht="17.25" customHeight="1">
      <c r="A190" s="54">
        <v>161</v>
      </c>
      <c r="B190" s="55" t="s">
        <v>246</v>
      </c>
      <c r="C190" s="154">
        <v>1</v>
      </c>
      <c r="D190" s="154" t="s">
        <v>236</v>
      </c>
      <c r="E190" s="155"/>
      <c r="F190" s="58"/>
      <c r="G190" s="63"/>
      <c r="H190" s="56">
        <v>84</v>
      </c>
      <c r="I190" s="56"/>
      <c r="J190" s="43"/>
      <c r="K190" s="59"/>
      <c r="L190" s="60"/>
      <c r="M190" s="61" t="s">
        <v>385</v>
      </c>
      <c r="N190" s="73" t="s">
        <v>382</v>
      </c>
    </row>
    <row r="191" spans="1:14" s="2" customFormat="1" ht="17.25" customHeight="1">
      <c r="A191" s="54">
        <v>162</v>
      </c>
      <c r="B191" s="55" t="s">
        <v>247</v>
      </c>
      <c r="C191" s="154">
        <v>1</v>
      </c>
      <c r="D191" s="154" t="s">
        <v>188</v>
      </c>
      <c r="E191" s="155"/>
      <c r="F191" s="58"/>
      <c r="G191" s="63"/>
      <c r="H191" s="56">
        <v>58</v>
      </c>
      <c r="I191" s="56"/>
      <c r="J191" s="43"/>
      <c r="K191" s="59"/>
      <c r="L191" s="60"/>
      <c r="M191" s="61" t="s">
        <v>385</v>
      </c>
      <c r="N191" s="73" t="s">
        <v>382</v>
      </c>
    </row>
    <row r="192" spans="1:14" s="2" customFormat="1" ht="17.25" customHeight="1">
      <c r="A192" s="54">
        <v>163</v>
      </c>
      <c r="B192" s="55" t="s">
        <v>248</v>
      </c>
      <c r="C192" s="154">
        <v>6</v>
      </c>
      <c r="D192" s="154" t="s">
        <v>31</v>
      </c>
      <c r="E192" s="155"/>
      <c r="F192" s="58"/>
      <c r="G192" s="62">
        <v>6</v>
      </c>
      <c r="H192" s="56">
        <v>6</v>
      </c>
      <c r="I192" s="56"/>
      <c r="J192" s="43"/>
      <c r="K192" s="59"/>
      <c r="L192" s="60"/>
      <c r="M192" s="61" t="s">
        <v>385</v>
      </c>
      <c r="N192" s="73" t="s">
        <v>382</v>
      </c>
    </row>
    <row r="193" spans="1:14" s="2" customFormat="1" ht="17.25" customHeight="1">
      <c r="A193" s="54">
        <v>164</v>
      </c>
      <c r="B193" s="55" t="s">
        <v>249</v>
      </c>
      <c r="C193" s="154">
        <v>1</v>
      </c>
      <c r="D193" s="154" t="s">
        <v>31</v>
      </c>
      <c r="E193" s="155"/>
      <c r="F193" s="58"/>
      <c r="G193" s="62"/>
      <c r="H193" s="56">
        <v>27</v>
      </c>
      <c r="I193" s="56"/>
      <c r="J193" s="43"/>
      <c r="K193" s="59"/>
      <c r="L193" s="60"/>
      <c r="M193" s="61" t="s">
        <v>385</v>
      </c>
      <c r="N193" s="73" t="s">
        <v>382</v>
      </c>
    </row>
    <row r="194" spans="1:14" s="2" customFormat="1" ht="17.25" customHeight="1">
      <c r="A194" s="54">
        <v>165</v>
      </c>
      <c r="B194" s="55" t="s">
        <v>250</v>
      </c>
      <c r="C194" s="154">
        <v>1</v>
      </c>
      <c r="D194" s="154" t="s">
        <v>236</v>
      </c>
      <c r="E194" s="155"/>
      <c r="F194" s="58"/>
      <c r="G194" s="62" t="s">
        <v>207</v>
      </c>
      <c r="H194" s="56">
        <v>210</v>
      </c>
      <c r="I194" s="56"/>
      <c r="J194" s="43"/>
      <c r="K194" s="59"/>
      <c r="L194" s="60"/>
      <c r="M194" s="61" t="s">
        <v>385</v>
      </c>
      <c r="N194" s="73" t="s">
        <v>382</v>
      </c>
    </row>
    <row r="195" spans="1:14" s="2" customFormat="1" ht="17.25" customHeight="1">
      <c r="A195" s="54">
        <v>166</v>
      </c>
      <c r="B195" s="55" t="s">
        <v>251</v>
      </c>
      <c r="C195" s="154">
        <v>2</v>
      </c>
      <c r="D195" s="154" t="s">
        <v>31</v>
      </c>
      <c r="E195" s="155"/>
      <c r="F195" s="58"/>
      <c r="G195" s="62">
        <v>50.023000000000003</v>
      </c>
      <c r="H195" s="56">
        <v>18.260000000000002</v>
      </c>
      <c r="I195" s="56"/>
      <c r="J195" s="43"/>
      <c r="K195" s="59"/>
      <c r="L195" s="60"/>
      <c r="M195" s="61" t="s">
        <v>385</v>
      </c>
      <c r="N195" s="73" t="s">
        <v>382</v>
      </c>
    </row>
    <row r="196" spans="1:14" s="2" customFormat="1" ht="17.25" customHeight="1">
      <c r="A196" s="54">
        <v>167</v>
      </c>
      <c r="B196" s="55" t="s">
        <v>252</v>
      </c>
      <c r="C196" s="154">
        <v>1</v>
      </c>
      <c r="D196" s="154" t="s">
        <v>31</v>
      </c>
      <c r="E196" s="155"/>
      <c r="F196" s="58"/>
      <c r="G196" s="62" t="s">
        <v>208</v>
      </c>
      <c r="H196" s="56">
        <v>75.3</v>
      </c>
      <c r="I196" s="56"/>
      <c r="J196" s="43"/>
      <c r="K196" s="59"/>
      <c r="L196" s="60"/>
      <c r="M196" s="61" t="s">
        <v>385</v>
      </c>
      <c r="N196" s="73" t="s">
        <v>382</v>
      </c>
    </row>
    <row r="197" spans="1:14" s="2" customFormat="1" ht="17.25" customHeight="1">
      <c r="A197" s="54">
        <v>168</v>
      </c>
      <c r="B197" s="55" t="s">
        <v>253</v>
      </c>
      <c r="C197" s="154">
        <v>3</v>
      </c>
      <c r="D197" s="154" t="s">
        <v>31</v>
      </c>
      <c r="E197" s="155"/>
      <c r="F197" s="58"/>
      <c r="G197" s="62">
        <v>3040731</v>
      </c>
      <c r="H197" s="56">
        <v>15</v>
      </c>
      <c r="I197" s="56"/>
      <c r="J197" s="43"/>
      <c r="K197" s="59"/>
      <c r="L197" s="60"/>
      <c r="M197" s="61" t="s">
        <v>385</v>
      </c>
      <c r="N197" s="73" t="s">
        <v>382</v>
      </c>
    </row>
    <row r="198" spans="1:14" s="2" customFormat="1" ht="17.25" customHeight="1">
      <c r="A198" s="54">
        <v>169</v>
      </c>
      <c r="B198" s="55" t="s">
        <v>254</v>
      </c>
      <c r="C198" s="154">
        <v>1</v>
      </c>
      <c r="D198" s="154" t="s">
        <v>31</v>
      </c>
      <c r="E198" s="155"/>
      <c r="F198" s="58"/>
      <c r="G198" s="62" t="s">
        <v>209</v>
      </c>
      <c r="H198" s="56">
        <v>17.14</v>
      </c>
      <c r="I198" s="56"/>
      <c r="J198" s="43"/>
      <c r="K198" s="59"/>
      <c r="L198" s="60"/>
      <c r="M198" s="61" t="s">
        <v>385</v>
      </c>
      <c r="N198" s="73" t="s">
        <v>382</v>
      </c>
    </row>
    <row r="199" spans="1:14" s="2" customFormat="1" ht="17.25" customHeight="1">
      <c r="A199" s="54">
        <v>170</v>
      </c>
      <c r="B199" s="55" t="s">
        <v>255</v>
      </c>
      <c r="C199" s="154">
        <v>1</v>
      </c>
      <c r="D199" s="154" t="s">
        <v>31</v>
      </c>
      <c r="E199" s="155"/>
      <c r="F199" s="58"/>
      <c r="G199" s="62" t="s">
        <v>210</v>
      </c>
      <c r="H199" s="56">
        <v>20.79</v>
      </c>
      <c r="I199" s="56"/>
      <c r="J199" s="43"/>
      <c r="K199" s="59"/>
      <c r="L199" s="60"/>
      <c r="M199" s="61" t="s">
        <v>385</v>
      </c>
      <c r="N199" s="73" t="s">
        <v>382</v>
      </c>
    </row>
    <row r="200" spans="1:14" s="2" customFormat="1" ht="17.25" customHeight="1">
      <c r="A200" s="54">
        <v>171</v>
      </c>
      <c r="B200" s="55" t="s">
        <v>256</v>
      </c>
      <c r="C200" s="154">
        <v>1</v>
      </c>
      <c r="D200" s="154" t="s">
        <v>236</v>
      </c>
      <c r="E200" s="155"/>
      <c r="F200" s="58"/>
      <c r="G200" s="62"/>
      <c r="H200" s="56">
        <v>74</v>
      </c>
      <c r="I200" s="56"/>
      <c r="J200" s="43"/>
      <c r="K200" s="59"/>
      <c r="L200" s="60"/>
      <c r="M200" s="61" t="s">
        <v>385</v>
      </c>
      <c r="N200" s="73" t="s">
        <v>382</v>
      </c>
    </row>
    <row r="201" spans="1:14" s="2" customFormat="1" ht="17.25" customHeight="1">
      <c r="A201" s="54">
        <v>172</v>
      </c>
      <c r="B201" s="55" t="s">
        <v>257</v>
      </c>
      <c r="C201" s="154">
        <v>1</v>
      </c>
      <c r="D201" s="154" t="s">
        <v>32</v>
      </c>
      <c r="E201" s="155"/>
      <c r="F201" s="58"/>
      <c r="G201" s="62"/>
      <c r="H201" s="56">
        <v>1890</v>
      </c>
      <c r="I201" s="56"/>
      <c r="J201" s="43"/>
      <c r="K201" s="59"/>
      <c r="L201" s="60"/>
      <c r="M201" s="61" t="s">
        <v>385</v>
      </c>
      <c r="N201" s="73" t="s">
        <v>382</v>
      </c>
    </row>
    <row r="202" spans="1:14" s="2" customFormat="1" ht="17.25" customHeight="1">
      <c r="A202" s="54">
        <v>173</v>
      </c>
      <c r="B202" s="55" t="s">
        <v>258</v>
      </c>
      <c r="C202" s="154">
        <v>8</v>
      </c>
      <c r="D202" s="154" t="s">
        <v>69</v>
      </c>
      <c r="E202" s="155"/>
      <c r="F202" s="58"/>
      <c r="G202" s="62" t="s">
        <v>211</v>
      </c>
      <c r="H202" s="56">
        <v>148</v>
      </c>
      <c r="I202" s="56"/>
      <c r="J202" s="43"/>
      <c r="K202" s="59"/>
      <c r="L202" s="60"/>
      <c r="M202" s="61" t="s">
        <v>385</v>
      </c>
      <c r="N202" s="73" t="s">
        <v>382</v>
      </c>
    </row>
    <row r="203" spans="1:14" s="2" customFormat="1" ht="31.5" customHeight="1">
      <c r="A203" s="7" t="s">
        <v>5</v>
      </c>
      <c r="B203" s="8" t="s">
        <v>6</v>
      </c>
      <c r="C203" s="8" t="s">
        <v>7</v>
      </c>
      <c r="D203" s="8" t="s">
        <v>8</v>
      </c>
      <c r="E203" s="7" t="s">
        <v>9</v>
      </c>
      <c r="F203" s="8" t="s">
        <v>10</v>
      </c>
      <c r="G203" s="8" t="s">
        <v>11</v>
      </c>
      <c r="H203" s="8" t="s">
        <v>12</v>
      </c>
      <c r="I203" s="53" t="s">
        <v>58</v>
      </c>
      <c r="J203" s="30" t="s">
        <v>16</v>
      </c>
      <c r="K203" s="28" t="s">
        <v>14</v>
      </c>
      <c r="L203" s="28" t="s">
        <v>15</v>
      </c>
      <c r="M203" s="8" t="str">
        <f>IF([1]说明!$C$11=1,"备注",IF([1]说明!$C$11=2,"","评估结果"))</f>
        <v>备注</v>
      </c>
      <c r="N203" s="28" t="s">
        <v>33</v>
      </c>
    </row>
    <row r="204" spans="1:14" s="2" customFormat="1" ht="17.25" customHeight="1">
      <c r="A204" s="54">
        <v>174</v>
      </c>
      <c r="B204" s="55" t="s">
        <v>259</v>
      </c>
      <c r="C204" s="154">
        <v>6</v>
      </c>
      <c r="D204" s="154" t="s">
        <v>69</v>
      </c>
      <c r="E204" s="155"/>
      <c r="F204" s="58"/>
      <c r="G204" s="62" t="s">
        <v>212</v>
      </c>
      <c r="H204" s="56">
        <v>42.839999999999996</v>
      </c>
      <c r="I204" s="56"/>
      <c r="J204" s="43"/>
      <c r="K204" s="59"/>
      <c r="L204" s="60"/>
      <c r="M204" s="61" t="s">
        <v>385</v>
      </c>
      <c r="N204" s="73" t="s">
        <v>382</v>
      </c>
    </row>
    <row r="205" spans="1:14" s="2" customFormat="1" ht="17.25" customHeight="1">
      <c r="A205" s="54">
        <v>175</v>
      </c>
      <c r="B205" s="55" t="s">
        <v>260</v>
      </c>
      <c r="C205" s="154">
        <v>4</v>
      </c>
      <c r="D205" s="154" t="s">
        <v>69</v>
      </c>
      <c r="E205" s="155"/>
      <c r="F205" s="58"/>
      <c r="G205" s="62" t="s">
        <v>213</v>
      </c>
      <c r="H205" s="56">
        <v>112</v>
      </c>
      <c r="I205" s="56"/>
      <c r="J205" s="43"/>
      <c r="K205" s="59"/>
      <c r="L205" s="60"/>
      <c r="M205" s="61" t="s">
        <v>385</v>
      </c>
      <c r="N205" s="73" t="s">
        <v>382</v>
      </c>
    </row>
    <row r="206" spans="1:14" s="2" customFormat="1" ht="17.25" customHeight="1">
      <c r="A206" s="54">
        <v>176</v>
      </c>
      <c r="B206" s="55" t="s">
        <v>261</v>
      </c>
      <c r="C206" s="154">
        <v>3</v>
      </c>
      <c r="D206" s="154" t="s">
        <v>188</v>
      </c>
      <c r="E206" s="155"/>
      <c r="F206" s="58"/>
      <c r="G206" s="62">
        <v>37.000999999999998</v>
      </c>
      <c r="H206" s="56">
        <v>279.33</v>
      </c>
      <c r="I206" s="56"/>
      <c r="J206" s="43"/>
      <c r="K206" s="59"/>
      <c r="L206" s="60"/>
      <c r="M206" s="61" t="s">
        <v>385</v>
      </c>
      <c r="N206" s="73" t="s">
        <v>382</v>
      </c>
    </row>
    <row r="207" spans="1:14" s="2" customFormat="1" ht="17.25" customHeight="1">
      <c r="A207" s="54">
        <v>177</v>
      </c>
      <c r="B207" s="55" t="s">
        <v>262</v>
      </c>
      <c r="C207" s="154">
        <v>2</v>
      </c>
      <c r="D207" s="154" t="s">
        <v>188</v>
      </c>
      <c r="E207" s="155"/>
      <c r="F207" s="58"/>
      <c r="G207" s="62">
        <v>37.454000000000001</v>
      </c>
      <c r="H207" s="56">
        <v>134</v>
      </c>
      <c r="I207" s="56"/>
      <c r="J207" s="43"/>
      <c r="K207" s="59"/>
      <c r="L207" s="60"/>
      <c r="M207" s="61" t="s">
        <v>385</v>
      </c>
      <c r="N207" s="73" t="s">
        <v>382</v>
      </c>
    </row>
    <row r="208" spans="1:14" s="2" customFormat="1" ht="17.25" customHeight="1">
      <c r="A208" s="54">
        <v>178</v>
      </c>
      <c r="B208" s="55" t="s">
        <v>263</v>
      </c>
      <c r="C208" s="154">
        <v>3</v>
      </c>
      <c r="D208" s="154" t="s">
        <v>188</v>
      </c>
      <c r="E208" s="155"/>
      <c r="F208" s="58"/>
      <c r="G208" s="62" t="s">
        <v>214</v>
      </c>
      <c r="H208" s="56">
        <v>22.950000000000003</v>
      </c>
      <c r="I208" s="56"/>
      <c r="J208" s="43"/>
      <c r="K208" s="59"/>
      <c r="L208" s="60"/>
      <c r="M208" s="61" t="s">
        <v>385</v>
      </c>
      <c r="N208" s="73" t="s">
        <v>382</v>
      </c>
    </row>
    <row r="209" spans="1:14" s="2" customFormat="1" ht="17.25" customHeight="1">
      <c r="A209" s="54">
        <v>179</v>
      </c>
      <c r="B209" s="55" t="s">
        <v>264</v>
      </c>
      <c r="C209" s="154">
        <v>6</v>
      </c>
      <c r="D209" s="154" t="s">
        <v>31</v>
      </c>
      <c r="E209" s="155"/>
      <c r="F209" s="58"/>
      <c r="G209" s="62">
        <v>37.520000000000003</v>
      </c>
      <c r="H209" s="56">
        <v>129.78</v>
      </c>
      <c r="I209" s="56"/>
      <c r="J209" s="43"/>
      <c r="K209" s="59"/>
      <c r="L209" s="60"/>
      <c r="M209" s="61" t="s">
        <v>385</v>
      </c>
      <c r="N209" s="73" t="s">
        <v>382</v>
      </c>
    </row>
    <row r="210" spans="1:14" s="2" customFormat="1" ht="17.25" customHeight="1">
      <c r="A210" s="54">
        <v>180</v>
      </c>
      <c r="B210" s="55" t="s">
        <v>265</v>
      </c>
      <c r="C210" s="154">
        <v>3</v>
      </c>
      <c r="D210" s="154" t="s">
        <v>31</v>
      </c>
      <c r="E210" s="155"/>
      <c r="F210" s="58"/>
      <c r="G210" s="62">
        <v>37.420999999999999</v>
      </c>
      <c r="H210" s="56">
        <v>280.5</v>
      </c>
      <c r="I210" s="56"/>
      <c r="J210" s="43"/>
      <c r="K210" s="59"/>
      <c r="L210" s="60"/>
      <c r="M210" s="61" t="s">
        <v>385</v>
      </c>
      <c r="N210" s="73" t="s">
        <v>382</v>
      </c>
    </row>
    <row r="211" spans="1:14" s="2" customFormat="1" ht="17.25" customHeight="1">
      <c r="A211" s="54">
        <v>181</v>
      </c>
      <c r="B211" s="55" t="s">
        <v>266</v>
      </c>
      <c r="C211" s="154">
        <v>3</v>
      </c>
      <c r="D211" s="154" t="s">
        <v>31</v>
      </c>
      <c r="E211" s="155"/>
      <c r="F211" s="58"/>
      <c r="G211" s="62" t="s">
        <v>215</v>
      </c>
      <c r="H211" s="56">
        <v>252.95999999999998</v>
      </c>
      <c r="I211" s="56"/>
      <c r="J211" s="43"/>
      <c r="K211" s="59"/>
      <c r="L211" s="60"/>
      <c r="M211" s="61" t="s">
        <v>385</v>
      </c>
      <c r="N211" s="73" t="s">
        <v>382</v>
      </c>
    </row>
    <row r="212" spans="1:14" s="2" customFormat="1" ht="17.25" customHeight="1">
      <c r="A212" s="54">
        <v>182</v>
      </c>
      <c r="B212" s="55" t="s">
        <v>267</v>
      </c>
      <c r="C212" s="154">
        <v>3</v>
      </c>
      <c r="D212" s="154" t="s">
        <v>31</v>
      </c>
      <c r="E212" s="155"/>
      <c r="F212" s="58"/>
      <c r="G212" s="62">
        <v>34.430999999999997</v>
      </c>
      <c r="H212" s="56">
        <v>113.69999999999999</v>
      </c>
      <c r="I212" s="56"/>
      <c r="J212" s="43"/>
      <c r="K212" s="59"/>
      <c r="L212" s="60"/>
      <c r="M212" s="61" t="s">
        <v>385</v>
      </c>
      <c r="N212" s="73" t="s">
        <v>382</v>
      </c>
    </row>
    <row r="213" spans="1:14" s="2" customFormat="1" ht="17.25" customHeight="1">
      <c r="A213" s="54">
        <v>183</v>
      </c>
      <c r="B213" s="55" t="s">
        <v>268</v>
      </c>
      <c r="C213" s="154">
        <v>3</v>
      </c>
      <c r="D213" s="154" t="s">
        <v>31</v>
      </c>
      <c r="E213" s="155"/>
      <c r="F213" s="58"/>
      <c r="G213" s="62" t="s">
        <v>216</v>
      </c>
      <c r="H213" s="56">
        <v>136.89000000000001</v>
      </c>
      <c r="I213" s="56"/>
      <c r="J213" s="43"/>
      <c r="K213" s="59"/>
      <c r="L213" s="60"/>
      <c r="M213" s="61" t="s">
        <v>385</v>
      </c>
      <c r="N213" s="73" t="s">
        <v>382</v>
      </c>
    </row>
    <row r="214" spans="1:14" s="2" customFormat="1" ht="17.25" customHeight="1">
      <c r="A214" s="54">
        <v>184</v>
      </c>
      <c r="B214" s="55" t="s">
        <v>269</v>
      </c>
      <c r="C214" s="154">
        <v>5</v>
      </c>
      <c r="D214" s="154" t="s">
        <v>31</v>
      </c>
      <c r="E214" s="155"/>
      <c r="F214" s="58"/>
      <c r="G214" s="62">
        <v>37.113</v>
      </c>
      <c r="H214" s="56">
        <v>379.5</v>
      </c>
      <c r="I214" s="56"/>
      <c r="J214" s="43"/>
      <c r="K214" s="59"/>
      <c r="L214" s="60"/>
      <c r="M214" s="61" t="s">
        <v>385</v>
      </c>
      <c r="N214" s="73" t="s">
        <v>382</v>
      </c>
    </row>
    <row r="215" spans="1:14" s="2" customFormat="1" ht="17.25" customHeight="1">
      <c r="A215" s="54">
        <v>185</v>
      </c>
      <c r="B215" s="55" t="s">
        <v>270</v>
      </c>
      <c r="C215" s="154">
        <v>2</v>
      </c>
      <c r="D215" s="154" t="s">
        <v>188</v>
      </c>
      <c r="E215" s="155"/>
      <c r="F215" s="58"/>
      <c r="G215" s="62"/>
      <c r="H215" s="56">
        <v>96</v>
      </c>
      <c r="I215" s="56"/>
      <c r="J215" s="43"/>
      <c r="K215" s="59"/>
      <c r="L215" s="60"/>
      <c r="M215" s="61" t="s">
        <v>385</v>
      </c>
      <c r="N215" s="73" t="s">
        <v>382</v>
      </c>
    </row>
    <row r="216" spans="1:14" s="2" customFormat="1" ht="17.25" customHeight="1">
      <c r="A216" s="54">
        <v>186</v>
      </c>
      <c r="B216" s="55" t="s">
        <v>271</v>
      </c>
      <c r="C216" s="154">
        <v>1</v>
      </c>
      <c r="D216" s="154" t="s">
        <v>31</v>
      </c>
      <c r="E216" s="155"/>
      <c r="F216" s="58"/>
      <c r="G216" s="62" t="s">
        <v>217</v>
      </c>
      <c r="H216" s="56">
        <v>144</v>
      </c>
      <c r="I216" s="56"/>
      <c r="J216" s="43"/>
      <c r="K216" s="59"/>
      <c r="L216" s="60"/>
      <c r="M216" s="61" t="s">
        <v>385</v>
      </c>
      <c r="N216" s="73" t="s">
        <v>382</v>
      </c>
    </row>
    <row r="217" spans="1:14" s="2" customFormat="1" ht="17.25" customHeight="1">
      <c r="A217" s="54">
        <v>187</v>
      </c>
      <c r="B217" s="55" t="s">
        <v>272</v>
      </c>
      <c r="C217" s="154">
        <v>3</v>
      </c>
      <c r="D217" s="154" t="s">
        <v>31</v>
      </c>
      <c r="E217" s="155"/>
      <c r="F217" s="58"/>
      <c r="G217" s="62" t="s">
        <v>218</v>
      </c>
      <c r="H217" s="56">
        <v>33</v>
      </c>
      <c r="I217" s="56"/>
      <c r="J217" s="43"/>
      <c r="K217" s="59"/>
      <c r="L217" s="60"/>
      <c r="M217" s="61" t="s">
        <v>385</v>
      </c>
      <c r="N217" s="73" t="s">
        <v>382</v>
      </c>
    </row>
    <row r="218" spans="1:14" s="2" customFormat="1" ht="17.25" customHeight="1">
      <c r="A218" s="54">
        <v>188</v>
      </c>
      <c r="B218" s="55" t="s">
        <v>273</v>
      </c>
      <c r="C218" s="154">
        <v>5</v>
      </c>
      <c r="D218" s="154" t="s">
        <v>31</v>
      </c>
      <c r="E218" s="155"/>
      <c r="F218" s="58"/>
      <c r="G218" s="62" t="s">
        <v>219</v>
      </c>
      <c r="H218" s="56">
        <v>35</v>
      </c>
      <c r="I218" s="56"/>
      <c r="J218" s="43"/>
      <c r="K218" s="59"/>
      <c r="L218" s="60"/>
      <c r="M218" s="61" t="s">
        <v>385</v>
      </c>
      <c r="N218" s="73" t="s">
        <v>382</v>
      </c>
    </row>
    <row r="219" spans="1:14" s="2" customFormat="1" ht="17.25" customHeight="1">
      <c r="A219" s="54">
        <v>189</v>
      </c>
      <c r="B219" s="55" t="s">
        <v>274</v>
      </c>
      <c r="C219" s="154">
        <v>4</v>
      </c>
      <c r="D219" s="154" t="s">
        <v>31</v>
      </c>
      <c r="E219" s="155"/>
      <c r="F219" s="58"/>
      <c r="G219" s="62" t="s">
        <v>220</v>
      </c>
      <c r="H219" s="56">
        <v>34.68</v>
      </c>
      <c r="I219" s="56"/>
      <c r="J219" s="43"/>
      <c r="K219" s="59"/>
      <c r="L219" s="60"/>
      <c r="M219" s="61" t="s">
        <v>385</v>
      </c>
      <c r="N219" s="73" t="s">
        <v>382</v>
      </c>
    </row>
    <row r="220" spans="1:14" s="2" customFormat="1" ht="17.25" customHeight="1">
      <c r="A220" s="54">
        <v>190</v>
      </c>
      <c r="B220" s="55" t="s">
        <v>275</v>
      </c>
      <c r="C220" s="154">
        <v>2</v>
      </c>
      <c r="D220" s="154" t="s">
        <v>188</v>
      </c>
      <c r="E220" s="155"/>
      <c r="F220" s="58"/>
      <c r="G220" s="62">
        <v>33401</v>
      </c>
      <c r="H220" s="56">
        <v>105.2</v>
      </c>
      <c r="I220" s="56"/>
      <c r="J220" s="43"/>
      <c r="K220" s="59"/>
      <c r="L220" s="60"/>
      <c r="M220" s="61" t="s">
        <v>385</v>
      </c>
      <c r="N220" s="73" t="s">
        <v>382</v>
      </c>
    </row>
    <row r="221" spans="1:14" s="2" customFormat="1" ht="17.25" customHeight="1">
      <c r="A221" s="54">
        <v>191</v>
      </c>
      <c r="B221" s="55" t="s">
        <v>276</v>
      </c>
      <c r="C221" s="154">
        <v>1</v>
      </c>
      <c r="D221" s="154" t="s">
        <v>31</v>
      </c>
      <c r="E221" s="155"/>
      <c r="F221" s="58"/>
      <c r="G221" s="62">
        <v>38.018000000000001</v>
      </c>
      <c r="H221" s="56">
        <v>88</v>
      </c>
      <c r="I221" s="56"/>
      <c r="J221" s="43"/>
      <c r="K221" s="59"/>
      <c r="L221" s="60"/>
      <c r="M221" s="61" t="s">
        <v>385</v>
      </c>
      <c r="N221" s="73" t="s">
        <v>382</v>
      </c>
    </row>
    <row r="222" spans="1:14" s="2" customFormat="1" ht="17.25" customHeight="1">
      <c r="A222" s="54">
        <v>192</v>
      </c>
      <c r="B222" s="55" t="s">
        <v>277</v>
      </c>
      <c r="C222" s="154">
        <v>1</v>
      </c>
      <c r="D222" s="154" t="s">
        <v>31</v>
      </c>
      <c r="E222" s="155"/>
      <c r="F222" s="58"/>
      <c r="G222" s="62"/>
      <c r="H222" s="56">
        <v>192.5</v>
      </c>
      <c r="I222" s="56"/>
      <c r="J222" s="43"/>
      <c r="K222" s="59"/>
      <c r="L222" s="60"/>
      <c r="M222" s="61" t="s">
        <v>385</v>
      </c>
      <c r="N222" s="73" t="s">
        <v>382</v>
      </c>
    </row>
    <row r="223" spans="1:14" s="2" customFormat="1" ht="17.25" customHeight="1">
      <c r="A223" s="54">
        <v>193</v>
      </c>
      <c r="B223" s="55" t="s">
        <v>278</v>
      </c>
      <c r="C223" s="154">
        <v>2</v>
      </c>
      <c r="D223" s="154" t="s">
        <v>31</v>
      </c>
      <c r="E223" s="155"/>
      <c r="F223" s="58"/>
      <c r="G223" s="70"/>
      <c r="H223" s="56">
        <v>116</v>
      </c>
      <c r="I223" s="56"/>
      <c r="J223" s="43"/>
      <c r="K223" s="59"/>
      <c r="L223" s="60"/>
      <c r="M223" s="61" t="s">
        <v>385</v>
      </c>
      <c r="N223" s="73" t="s">
        <v>382</v>
      </c>
    </row>
    <row r="224" spans="1:14" s="2" customFormat="1" ht="17.25" customHeight="1">
      <c r="A224" s="54">
        <v>194</v>
      </c>
      <c r="B224" s="55" t="s">
        <v>279</v>
      </c>
      <c r="C224" s="154">
        <v>1</v>
      </c>
      <c r="D224" s="154" t="s">
        <v>31</v>
      </c>
      <c r="E224" s="155"/>
      <c r="F224" s="58"/>
      <c r="G224" s="70"/>
      <c r="H224" s="56">
        <v>54.5</v>
      </c>
      <c r="I224" s="56"/>
      <c r="J224" s="43"/>
      <c r="K224" s="59"/>
      <c r="L224" s="60"/>
      <c r="M224" s="61" t="s">
        <v>385</v>
      </c>
      <c r="N224" s="73" t="s">
        <v>382</v>
      </c>
    </row>
    <row r="225" spans="1:14" s="2" customFormat="1" ht="17.25" customHeight="1">
      <c r="A225" s="54">
        <v>195</v>
      </c>
      <c r="B225" s="55" t="s">
        <v>280</v>
      </c>
      <c r="C225" s="154">
        <v>2</v>
      </c>
      <c r="D225" s="154" t="s">
        <v>31</v>
      </c>
      <c r="E225" s="155"/>
      <c r="F225" s="58"/>
      <c r="G225" s="62"/>
      <c r="H225" s="56">
        <v>33</v>
      </c>
      <c r="I225" s="56"/>
      <c r="J225" s="43"/>
      <c r="K225" s="59"/>
      <c r="L225" s="60"/>
      <c r="M225" s="61" t="s">
        <v>385</v>
      </c>
      <c r="N225" s="73" t="s">
        <v>382</v>
      </c>
    </row>
    <row r="226" spans="1:14" s="2" customFormat="1" ht="17.25" customHeight="1">
      <c r="A226" s="54">
        <v>196</v>
      </c>
      <c r="B226" s="55" t="s">
        <v>281</v>
      </c>
      <c r="C226" s="154">
        <v>1</v>
      </c>
      <c r="D226" s="154" t="s">
        <v>31</v>
      </c>
      <c r="E226" s="155"/>
      <c r="F226" s="58"/>
      <c r="G226" s="62" t="s">
        <v>221</v>
      </c>
      <c r="H226" s="56">
        <v>27.5</v>
      </c>
      <c r="I226" s="56"/>
      <c r="J226" s="43"/>
      <c r="K226" s="59"/>
      <c r="L226" s="60"/>
      <c r="M226" s="61" t="s">
        <v>385</v>
      </c>
      <c r="N226" s="73" t="s">
        <v>382</v>
      </c>
    </row>
    <row r="227" spans="1:14" s="2" customFormat="1" ht="17.25" customHeight="1">
      <c r="A227" s="54">
        <v>197</v>
      </c>
      <c r="B227" s="55" t="s">
        <v>282</v>
      </c>
      <c r="C227" s="154">
        <v>14</v>
      </c>
      <c r="D227" s="154" t="s">
        <v>31</v>
      </c>
      <c r="E227" s="155"/>
      <c r="F227" s="58"/>
      <c r="G227" s="62">
        <v>30.103999999999999</v>
      </c>
      <c r="H227" s="56">
        <v>93.8</v>
      </c>
      <c r="I227" s="56"/>
      <c r="J227" s="43"/>
      <c r="K227" s="59"/>
      <c r="L227" s="60"/>
      <c r="M227" s="61" t="s">
        <v>385</v>
      </c>
      <c r="N227" s="73" t="s">
        <v>382</v>
      </c>
    </row>
    <row r="228" spans="1:14" s="2" customFormat="1" ht="33.75" customHeight="1">
      <c r="A228" s="7" t="s">
        <v>5</v>
      </c>
      <c r="B228" s="8" t="s">
        <v>6</v>
      </c>
      <c r="C228" s="8" t="s">
        <v>7</v>
      </c>
      <c r="D228" s="8" t="s">
        <v>8</v>
      </c>
      <c r="E228" s="7" t="s">
        <v>9</v>
      </c>
      <c r="F228" s="8" t="s">
        <v>10</v>
      </c>
      <c r="G228" s="8" t="s">
        <v>11</v>
      </c>
      <c r="H228" s="8" t="s">
        <v>12</v>
      </c>
      <c r="I228" s="53" t="s">
        <v>58</v>
      </c>
      <c r="J228" s="30" t="s">
        <v>16</v>
      </c>
      <c r="K228" s="28" t="s">
        <v>14</v>
      </c>
      <c r="L228" s="28" t="s">
        <v>15</v>
      </c>
      <c r="M228" s="8" t="str">
        <f>IF([1]说明!$C$11=1,"备注",IF([1]说明!$C$11=2,"","评估结果"))</f>
        <v>备注</v>
      </c>
      <c r="N228" s="28" t="s">
        <v>33</v>
      </c>
    </row>
    <row r="229" spans="1:14" s="2" customFormat="1" ht="17.25" customHeight="1">
      <c r="A229" s="54">
        <v>198</v>
      </c>
      <c r="B229" s="55" t="s">
        <v>283</v>
      </c>
      <c r="C229" s="154">
        <v>6</v>
      </c>
      <c r="D229" s="154" t="s">
        <v>31</v>
      </c>
      <c r="E229" s="155"/>
      <c r="F229" s="58"/>
      <c r="G229" s="62"/>
      <c r="H229" s="56">
        <v>397.79999999999995</v>
      </c>
      <c r="I229" s="56"/>
      <c r="J229" s="43"/>
      <c r="K229" s="59"/>
      <c r="L229" s="60"/>
      <c r="M229" s="61" t="s">
        <v>385</v>
      </c>
      <c r="N229" s="73" t="s">
        <v>382</v>
      </c>
    </row>
    <row r="230" spans="1:14" s="2" customFormat="1" ht="17.25" customHeight="1">
      <c r="A230" s="54">
        <v>199</v>
      </c>
      <c r="B230" s="55" t="s">
        <v>284</v>
      </c>
      <c r="C230" s="154">
        <v>2</v>
      </c>
      <c r="D230" s="154" t="s">
        <v>31</v>
      </c>
      <c r="E230" s="155"/>
      <c r="F230" s="58"/>
      <c r="G230" s="62"/>
      <c r="H230" s="56">
        <v>9.48</v>
      </c>
      <c r="I230" s="56"/>
      <c r="J230" s="43"/>
      <c r="K230" s="59"/>
      <c r="L230" s="60"/>
      <c r="M230" s="61" t="s">
        <v>385</v>
      </c>
      <c r="N230" s="73" t="s">
        <v>382</v>
      </c>
    </row>
    <row r="231" spans="1:14" s="2" customFormat="1" ht="17.25" customHeight="1">
      <c r="A231" s="54">
        <v>200</v>
      </c>
      <c r="B231" s="55" t="s">
        <v>285</v>
      </c>
      <c r="C231" s="154">
        <v>1</v>
      </c>
      <c r="D231" s="154" t="s">
        <v>31</v>
      </c>
      <c r="E231" s="155"/>
      <c r="F231" s="58"/>
      <c r="G231" s="62"/>
      <c r="H231" s="56">
        <v>16.100000000000001</v>
      </c>
      <c r="I231" s="56"/>
      <c r="J231" s="43"/>
      <c r="K231" s="59"/>
      <c r="L231" s="60"/>
      <c r="M231" s="61" t="s">
        <v>385</v>
      </c>
      <c r="N231" s="73" t="s">
        <v>382</v>
      </c>
    </row>
    <row r="232" spans="1:14" s="2" customFormat="1" ht="17.25" customHeight="1">
      <c r="A232" s="54">
        <v>201</v>
      </c>
      <c r="B232" s="55" t="s">
        <v>286</v>
      </c>
      <c r="C232" s="154">
        <v>6</v>
      </c>
      <c r="D232" s="154" t="s">
        <v>31</v>
      </c>
      <c r="E232" s="155"/>
      <c r="F232" s="58"/>
      <c r="G232" s="62"/>
      <c r="H232" s="56">
        <v>264</v>
      </c>
      <c r="I232" s="56"/>
      <c r="J232" s="43"/>
      <c r="K232" s="59"/>
      <c r="L232" s="60"/>
      <c r="M232" s="61" t="s">
        <v>385</v>
      </c>
      <c r="N232" s="73" t="s">
        <v>382</v>
      </c>
    </row>
    <row r="233" spans="1:14" s="2" customFormat="1" ht="17.25" customHeight="1">
      <c r="A233" s="54">
        <v>202</v>
      </c>
      <c r="B233" s="55" t="s">
        <v>287</v>
      </c>
      <c r="C233" s="154">
        <v>6</v>
      </c>
      <c r="D233" s="154" t="s">
        <v>31</v>
      </c>
      <c r="E233" s="155"/>
      <c r="F233" s="58"/>
      <c r="G233" s="62"/>
      <c r="H233" s="56">
        <v>264</v>
      </c>
      <c r="I233" s="56"/>
      <c r="J233" s="43"/>
      <c r="K233" s="59"/>
      <c r="L233" s="60"/>
      <c r="M233" s="61" t="s">
        <v>385</v>
      </c>
      <c r="N233" s="73" t="s">
        <v>382</v>
      </c>
    </row>
    <row r="234" spans="1:14" s="2" customFormat="1" ht="17.25" customHeight="1">
      <c r="A234" s="54">
        <v>203</v>
      </c>
      <c r="B234" s="55" t="s">
        <v>288</v>
      </c>
      <c r="C234" s="154">
        <v>5</v>
      </c>
      <c r="D234" s="154" t="s">
        <v>31</v>
      </c>
      <c r="E234" s="155"/>
      <c r="F234" s="58"/>
      <c r="G234" s="62"/>
      <c r="H234" s="56">
        <v>94</v>
      </c>
      <c r="I234" s="56"/>
      <c r="J234" s="43"/>
      <c r="K234" s="59"/>
      <c r="L234" s="60"/>
      <c r="M234" s="61" t="s">
        <v>385</v>
      </c>
      <c r="N234" s="73" t="s">
        <v>382</v>
      </c>
    </row>
    <row r="235" spans="1:14" s="2" customFormat="1" ht="17.25" customHeight="1">
      <c r="A235" s="54">
        <v>204</v>
      </c>
      <c r="B235" s="55" t="s">
        <v>289</v>
      </c>
      <c r="C235" s="154">
        <v>4</v>
      </c>
      <c r="D235" s="154" t="s">
        <v>31</v>
      </c>
      <c r="E235" s="155"/>
      <c r="F235" s="58"/>
      <c r="G235" s="62"/>
      <c r="H235" s="56">
        <v>192</v>
      </c>
      <c r="I235" s="56"/>
      <c r="J235" s="43"/>
      <c r="K235" s="59"/>
      <c r="L235" s="60"/>
      <c r="M235" s="61" t="s">
        <v>385</v>
      </c>
      <c r="N235" s="73" t="s">
        <v>382</v>
      </c>
    </row>
    <row r="236" spans="1:14" s="2" customFormat="1" ht="17.25" customHeight="1">
      <c r="A236" s="54">
        <v>205</v>
      </c>
      <c r="B236" s="55" t="s">
        <v>290</v>
      </c>
      <c r="C236" s="154">
        <v>1</v>
      </c>
      <c r="D236" s="154" t="s">
        <v>31</v>
      </c>
      <c r="E236" s="155"/>
      <c r="F236" s="58"/>
      <c r="G236" s="62" t="s">
        <v>222</v>
      </c>
      <c r="H236" s="56">
        <v>4.8</v>
      </c>
      <c r="I236" s="56"/>
      <c r="J236" s="43"/>
      <c r="K236" s="59"/>
      <c r="L236" s="60"/>
      <c r="M236" s="61" t="s">
        <v>385</v>
      </c>
      <c r="N236" s="73" t="s">
        <v>382</v>
      </c>
    </row>
    <row r="237" spans="1:14" s="2" customFormat="1" ht="17.25" customHeight="1">
      <c r="A237" s="54">
        <v>206</v>
      </c>
      <c r="B237" s="55" t="s">
        <v>268</v>
      </c>
      <c r="C237" s="154">
        <v>1</v>
      </c>
      <c r="D237" s="154" t="s">
        <v>31</v>
      </c>
      <c r="E237" s="155"/>
      <c r="F237" s="58"/>
      <c r="G237" s="62"/>
      <c r="H237" s="56">
        <v>57</v>
      </c>
      <c r="I237" s="56"/>
      <c r="J237" s="43"/>
      <c r="K237" s="59"/>
      <c r="L237" s="60"/>
      <c r="M237" s="61" t="s">
        <v>385</v>
      </c>
      <c r="N237" s="73" t="s">
        <v>382</v>
      </c>
    </row>
    <row r="238" spans="1:14" s="2" customFormat="1" ht="17.25" customHeight="1">
      <c r="A238" s="54">
        <v>207</v>
      </c>
      <c r="B238" s="55" t="s">
        <v>291</v>
      </c>
      <c r="C238" s="154">
        <v>6</v>
      </c>
      <c r="D238" s="154" t="s">
        <v>31</v>
      </c>
      <c r="E238" s="155"/>
      <c r="F238" s="58"/>
      <c r="G238" s="62" t="s">
        <v>223</v>
      </c>
      <c r="H238" s="56">
        <v>9</v>
      </c>
      <c r="I238" s="56"/>
      <c r="J238" s="43"/>
      <c r="K238" s="59"/>
      <c r="L238" s="60"/>
      <c r="M238" s="61" t="s">
        <v>385</v>
      </c>
      <c r="N238" s="73" t="s">
        <v>382</v>
      </c>
    </row>
    <row r="239" spans="1:14" s="2" customFormat="1" ht="17.25" customHeight="1">
      <c r="A239" s="54">
        <v>208</v>
      </c>
      <c r="B239" s="55" t="s">
        <v>292</v>
      </c>
      <c r="C239" s="154">
        <v>1</v>
      </c>
      <c r="D239" s="154" t="s">
        <v>31</v>
      </c>
      <c r="E239" s="155"/>
      <c r="F239" s="58"/>
      <c r="G239" s="62" t="s">
        <v>224</v>
      </c>
      <c r="H239" s="56">
        <v>47.3</v>
      </c>
      <c r="I239" s="56"/>
      <c r="J239" s="43"/>
      <c r="K239" s="59"/>
      <c r="L239" s="60"/>
      <c r="M239" s="61" t="s">
        <v>385</v>
      </c>
      <c r="N239" s="73" t="s">
        <v>382</v>
      </c>
    </row>
    <row r="240" spans="1:14" s="2" customFormat="1" ht="17.25" customHeight="1">
      <c r="A240" s="54">
        <v>209</v>
      </c>
      <c r="B240" s="55" t="s">
        <v>293</v>
      </c>
      <c r="C240" s="154">
        <v>1</v>
      </c>
      <c r="D240" s="154" t="s">
        <v>31</v>
      </c>
      <c r="E240" s="155"/>
      <c r="F240" s="58"/>
      <c r="G240" s="62">
        <v>37.131</v>
      </c>
      <c r="H240" s="56">
        <v>47</v>
      </c>
      <c r="I240" s="56"/>
      <c r="J240" s="43"/>
      <c r="K240" s="59"/>
      <c r="L240" s="60"/>
      <c r="M240" s="61" t="s">
        <v>385</v>
      </c>
      <c r="N240" s="73" t="s">
        <v>382</v>
      </c>
    </row>
    <row r="241" spans="1:14" s="2" customFormat="1" ht="17.25" customHeight="1">
      <c r="A241" s="54">
        <v>210</v>
      </c>
      <c r="B241" s="55" t="s">
        <v>294</v>
      </c>
      <c r="C241" s="154">
        <v>1</v>
      </c>
      <c r="D241" s="154" t="s">
        <v>188</v>
      </c>
      <c r="E241" s="155"/>
      <c r="F241" s="58"/>
      <c r="G241" s="62">
        <v>38.154000000000003</v>
      </c>
      <c r="H241" s="56">
        <v>287</v>
      </c>
      <c r="I241" s="56"/>
      <c r="J241" s="43"/>
      <c r="K241" s="59"/>
      <c r="L241" s="60"/>
      <c r="M241" s="61" t="s">
        <v>385</v>
      </c>
      <c r="N241" s="73" t="s">
        <v>382</v>
      </c>
    </row>
    <row r="242" spans="1:14" s="2" customFormat="1" ht="17.25" customHeight="1">
      <c r="A242" s="54">
        <v>211</v>
      </c>
      <c r="B242" s="55" t="s">
        <v>295</v>
      </c>
      <c r="C242" s="154">
        <v>20</v>
      </c>
      <c r="D242" s="154" t="s">
        <v>31</v>
      </c>
      <c r="E242" s="155"/>
      <c r="F242" s="58"/>
      <c r="G242" s="62">
        <v>38.103000000000002</v>
      </c>
      <c r="H242" s="56">
        <v>112</v>
      </c>
      <c r="I242" s="56"/>
      <c r="J242" s="43"/>
      <c r="K242" s="59"/>
      <c r="L242" s="60"/>
      <c r="M242" s="61" t="s">
        <v>385</v>
      </c>
      <c r="N242" s="73" t="s">
        <v>382</v>
      </c>
    </row>
    <row r="243" spans="1:14" s="2" customFormat="1" ht="17.25" customHeight="1">
      <c r="A243" s="54">
        <v>212</v>
      </c>
      <c r="B243" s="55" t="s">
        <v>296</v>
      </c>
      <c r="C243" s="154">
        <v>1</v>
      </c>
      <c r="D243" s="154" t="s">
        <v>31</v>
      </c>
      <c r="E243" s="155"/>
      <c r="F243" s="58"/>
      <c r="G243" s="62">
        <v>22.010999999999999</v>
      </c>
      <c r="H243" s="56">
        <v>43</v>
      </c>
      <c r="I243" s="56"/>
      <c r="J243" s="43"/>
      <c r="K243" s="59"/>
      <c r="L243" s="60"/>
      <c r="M243" s="61" t="s">
        <v>385</v>
      </c>
      <c r="N243" s="73" t="s">
        <v>382</v>
      </c>
    </row>
    <row r="244" spans="1:14" s="2" customFormat="1" ht="17.25" customHeight="1">
      <c r="A244" s="54">
        <v>213</v>
      </c>
      <c r="B244" s="55" t="s">
        <v>297</v>
      </c>
      <c r="C244" s="154">
        <v>1</v>
      </c>
      <c r="D244" s="154" t="s">
        <v>31</v>
      </c>
      <c r="E244" s="155"/>
      <c r="F244" s="58"/>
      <c r="G244" s="62">
        <v>22.101400000000002</v>
      </c>
      <c r="H244" s="56">
        <v>38</v>
      </c>
      <c r="I244" s="56"/>
      <c r="J244" s="43"/>
      <c r="K244" s="59"/>
      <c r="L244" s="60"/>
      <c r="M244" s="61" t="s">
        <v>385</v>
      </c>
      <c r="N244" s="73" t="s">
        <v>382</v>
      </c>
    </row>
    <row r="245" spans="1:14" s="2" customFormat="1" ht="17.25" customHeight="1">
      <c r="A245" s="54">
        <v>214</v>
      </c>
      <c r="B245" s="55" t="s">
        <v>298</v>
      </c>
      <c r="C245" s="154">
        <v>2</v>
      </c>
      <c r="D245" s="154" t="s">
        <v>31</v>
      </c>
      <c r="E245" s="155"/>
      <c r="F245" s="58"/>
      <c r="G245" s="62">
        <v>1002</v>
      </c>
      <c r="H245" s="56">
        <v>246</v>
      </c>
      <c r="I245" s="56"/>
      <c r="J245" s="43"/>
      <c r="K245" s="59"/>
      <c r="L245" s="60"/>
      <c r="M245" s="61" t="s">
        <v>385</v>
      </c>
      <c r="N245" s="73" t="s">
        <v>382</v>
      </c>
    </row>
    <row r="246" spans="1:14" s="2" customFormat="1" ht="17.25" customHeight="1">
      <c r="A246" s="54">
        <v>215</v>
      </c>
      <c r="B246" s="55" t="s">
        <v>299</v>
      </c>
      <c r="C246" s="154">
        <v>12</v>
      </c>
      <c r="D246" s="154" t="s">
        <v>31</v>
      </c>
      <c r="E246" s="155"/>
      <c r="F246" s="58"/>
      <c r="G246" s="62" t="s">
        <v>225</v>
      </c>
      <c r="H246" s="56">
        <v>21.6</v>
      </c>
      <c r="I246" s="56"/>
      <c r="J246" s="43"/>
      <c r="K246" s="59"/>
      <c r="L246" s="60"/>
      <c r="M246" s="61" t="s">
        <v>385</v>
      </c>
      <c r="N246" s="73" t="s">
        <v>382</v>
      </c>
    </row>
    <row r="247" spans="1:14" s="2" customFormat="1" ht="17.25" customHeight="1">
      <c r="A247" s="54">
        <v>216</v>
      </c>
      <c r="B247" s="55" t="s">
        <v>300</v>
      </c>
      <c r="C247" s="154">
        <v>1</v>
      </c>
      <c r="D247" s="154" t="s">
        <v>188</v>
      </c>
      <c r="E247" s="155"/>
      <c r="F247" s="58"/>
      <c r="G247" s="62">
        <v>1002</v>
      </c>
      <c r="H247" s="56">
        <v>421.2</v>
      </c>
      <c r="I247" s="56"/>
      <c r="J247" s="43"/>
      <c r="K247" s="59"/>
      <c r="L247" s="60"/>
      <c r="M247" s="61" t="s">
        <v>385</v>
      </c>
      <c r="N247" s="73" t="s">
        <v>382</v>
      </c>
    </row>
    <row r="248" spans="1:14" s="2" customFormat="1" ht="17.25" customHeight="1">
      <c r="A248" s="54">
        <v>217</v>
      </c>
      <c r="B248" s="55" t="s">
        <v>301</v>
      </c>
      <c r="C248" s="154">
        <v>2</v>
      </c>
      <c r="D248" s="154" t="s">
        <v>31</v>
      </c>
      <c r="E248" s="155"/>
      <c r="F248" s="58"/>
      <c r="G248" s="62"/>
      <c r="H248" s="56">
        <v>146</v>
      </c>
      <c r="I248" s="56"/>
      <c r="J248" s="43"/>
      <c r="K248" s="59"/>
      <c r="L248" s="60"/>
      <c r="M248" s="61" t="s">
        <v>385</v>
      </c>
      <c r="N248" s="73" t="s">
        <v>382</v>
      </c>
    </row>
    <row r="249" spans="1:14" s="2" customFormat="1" ht="17.25" customHeight="1">
      <c r="A249" s="54">
        <v>218</v>
      </c>
      <c r="B249" s="55" t="s">
        <v>302</v>
      </c>
      <c r="C249" s="154">
        <v>1</v>
      </c>
      <c r="D249" s="154" t="s">
        <v>31</v>
      </c>
      <c r="E249" s="155"/>
      <c r="F249" s="58"/>
      <c r="G249" s="62"/>
      <c r="H249" s="56">
        <v>16</v>
      </c>
      <c r="I249" s="56"/>
      <c r="J249" s="43"/>
      <c r="K249" s="59"/>
      <c r="L249" s="60"/>
      <c r="M249" s="61" t="s">
        <v>385</v>
      </c>
      <c r="N249" s="73" t="s">
        <v>382</v>
      </c>
    </row>
    <row r="250" spans="1:14" s="2" customFormat="1" ht="17.25" customHeight="1">
      <c r="A250" s="54">
        <v>219</v>
      </c>
      <c r="B250" s="55" t="s">
        <v>303</v>
      </c>
      <c r="C250" s="154">
        <v>1</v>
      </c>
      <c r="D250" s="154" t="s">
        <v>31</v>
      </c>
      <c r="E250" s="155"/>
      <c r="F250" s="58"/>
      <c r="G250" s="62"/>
      <c r="H250" s="56">
        <v>14</v>
      </c>
      <c r="I250" s="56"/>
      <c r="J250" s="43"/>
      <c r="K250" s="59"/>
      <c r="L250" s="60"/>
      <c r="M250" s="61" t="s">
        <v>385</v>
      </c>
      <c r="N250" s="73" t="s">
        <v>382</v>
      </c>
    </row>
    <row r="251" spans="1:14" s="2" customFormat="1" ht="17.25" customHeight="1">
      <c r="A251" s="54">
        <v>220</v>
      </c>
      <c r="B251" s="55" t="s">
        <v>304</v>
      </c>
      <c r="C251" s="154">
        <v>8</v>
      </c>
      <c r="D251" s="154" t="s">
        <v>31</v>
      </c>
      <c r="E251" s="155"/>
      <c r="F251" s="58"/>
      <c r="G251" s="62"/>
      <c r="H251" s="56">
        <v>104</v>
      </c>
      <c r="I251" s="56"/>
      <c r="J251" s="43"/>
      <c r="K251" s="59"/>
      <c r="L251" s="60"/>
      <c r="M251" s="61" t="s">
        <v>385</v>
      </c>
      <c r="N251" s="73" t="s">
        <v>382</v>
      </c>
    </row>
    <row r="252" spans="1:14" s="2" customFormat="1" ht="17.25" customHeight="1">
      <c r="A252" s="54">
        <v>221</v>
      </c>
      <c r="B252" s="55" t="s">
        <v>305</v>
      </c>
      <c r="C252" s="154">
        <v>1</v>
      </c>
      <c r="D252" s="154" t="s">
        <v>188</v>
      </c>
      <c r="E252" s="155"/>
      <c r="F252" s="58"/>
      <c r="G252" s="62"/>
      <c r="H252" s="56">
        <v>9</v>
      </c>
      <c r="I252" s="56"/>
      <c r="J252" s="43"/>
      <c r="K252" s="59"/>
      <c r="L252" s="60"/>
      <c r="M252" s="61" t="s">
        <v>385</v>
      </c>
      <c r="N252" s="73" t="s">
        <v>382</v>
      </c>
    </row>
    <row r="253" spans="1:14" s="2" customFormat="1" ht="33.75" customHeight="1">
      <c r="A253" s="7" t="s">
        <v>5</v>
      </c>
      <c r="B253" s="8" t="s">
        <v>6</v>
      </c>
      <c r="C253" s="8" t="s">
        <v>7</v>
      </c>
      <c r="D253" s="8" t="s">
        <v>8</v>
      </c>
      <c r="E253" s="7" t="s">
        <v>9</v>
      </c>
      <c r="F253" s="8" t="s">
        <v>10</v>
      </c>
      <c r="G253" s="8" t="s">
        <v>11</v>
      </c>
      <c r="H253" s="8" t="s">
        <v>12</v>
      </c>
      <c r="I253" s="53" t="s">
        <v>58</v>
      </c>
      <c r="J253" s="30" t="s">
        <v>16</v>
      </c>
      <c r="K253" s="28" t="s">
        <v>14</v>
      </c>
      <c r="L253" s="28" t="s">
        <v>15</v>
      </c>
      <c r="M253" s="8" t="str">
        <f>IF([1]说明!$C$11=1,"备注",IF([1]说明!$C$11=2,"","评估结果"))</f>
        <v>备注</v>
      </c>
      <c r="N253" s="28" t="s">
        <v>33</v>
      </c>
    </row>
    <row r="254" spans="1:14" s="2" customFormat="1" ht="17.25" customHeight="1">
      <c r="A254" s="54">
        <v>222</v>
      </c>
      <c r="B254" s="55" t="s">
        <v>306</v>
      </c>
      <c r="C254" s="154">
        <v>16</v>
      </c>
      <c r="D254" s="154" t="s">
        <v>31</v>
      </c>
      <c r="E254" s="155"/>
      <c r="F254" s="58"/>
      <c r="G254" s="62" t="s">
        <v>226</v>
      </c>
      <c r="H254" s="56">
        <v>35.200000000000003</v>
      </c>
      <c r="I254" s="56"/>
      <c r="J254" s="43"/>
      <c r="K254" s="59"/>
      <c r="L254" s="60"/>
      <c r="M254" s="61" t="s">
        <v>385</v>
      </c>
      <c r="N254" s="73" t="s">
        <v>382</v>
      </c>
    </row>
    <row r="255" spans="1:14" s="2" customFormat="1" ht="17.25" customHeight="1">
      <c r="A255" s="54">
        <v>223</v>
      </c>
      <c r="B255" s="55" t="s">
        <v>306</v>
      </c>
      <c r="C255" s="154">
        <v>4</v>
      </c>
      <c r="D255" s="154" t="s">
        <v>31</v>
      </c>
      <c r="E255" s="155"/>
      <c r="F255" s="58"/>
      <c r="G255" s="62" t="s">
        <v>227</v>
      </c>
      <c r="H255" s="56">
        <v>22.4</v>
      </c>
      <c r="I255" s="56"/>
      <c r="J255" s="43"/>
      <c r="K255" s="59"/>
      <c r="L255" s="60"/>
      <c r="M255" s="61" t="s">
        <v>385</v>
      </c>
      <c r="N255" s="73" t="s">
        <v>382</v>
      </c>
    </row>
    <row r="256" spans="1:14" s="2" customFormat="1" ht="17.25" customHeight="1">
      <c r="A256" s="54">
        <v>224</v>
      </c>
      <c r="B256" s="55" t="s">
        <v>307</v>
      </c>
      <c r="C256" s="154">
        <v>1</v>
      </c>
      <c r="D256" s="154" t="s">
        <v>31</v>
      </c>
      <c r="E256" s="155"/>
      <c r="F256" s="58"/>
      <c r="G256" s="62"/>
      <c r="H256" s="56">
        <v>51.8</v>
      </c>
      <c r="I256" s="56"/>
      <c r="J256" s="43"/>
      <c r="K256" s="59"/>
      <c r="L256" s="60"/>
      <c r="M256" s="61" t="s">
        <v>385</v>
      </c>
      <c r="N256" s="73" t="s">
        <v>382</v>
      </c>
    </row>
    <row r="257" spans="1:14" s="2" customFormat="1" ht="17.25" customHeight="1">
      <c r="A257" s="54">
        <v>225</v>
      </c>
      <c r="B257" s="55" t="s">
        <v>308</v>
      </c>
      <c r="C257" s="154">
        <v>2</v>
      </c>
      <c r="D257" s="154" t="s">
        <v>31</v>
      </c>
      <c r="E257" s="155"/>
      <c r="F257" s="58"/>
      <c r="G257" s="62"/>
      <c r="H257" s="56">
        <v>96</v>
      </c>
      <c r="I257" s="56"/>
      <c r="J257" s="43"/>
      <c r="K257" s="59"/>
      <c r="L257" s="60"/>
      <c r="M257" s="61" t="s">
        <v>385</v>
      </c>
      <c r="N257" s="73" t="s">
        <v>382</v>
      </c>
    </row>
    <row r="258" spans="1:14" s="2" customFormat="1" ht="17.25" customHeight="1">
      <c r="A258" s="54">
        <v>226</v>
      </c>
      <c r="B258" s="55" t="s">
        <v>309</v>
      </c>
      <c r="C258" s="154">
        <v>1</v>
      </c>
      <c r="D258" s="154" t="s">
        <v>31</v>
      </c>
      <c r="E258" s="155"/>
      <c r="F258" s="58"/>
      <c r="G258" s="62"/>
      <c r="H258" s="56">
        <v>28</v>
      </c>
      <c r="I258" s="56"/>
      <c r="J258" s="43"/>
      <c r="K258" s="59"/>
      <c r="L258" s="60"/>
      <c r="M258" s="61" t="s">
        <v>385</v>
      </c>
      <c r="N258" s="73" t="s">
        <v>382</v>
      </c>
    </row>
    <row r="259" spans="1:14" s="2" customFormat="1" ht="17.25" customHeight="1">
      <c r="A259" s="54">
        <v>227</v>
      </c>
      <c r="B259" s="55" t="s">
        <v>310</v>
      </c>
      <c r="C259" s="154">
        <v>4</v>
      </c>
      <c r="D259" s="154" t="s">
        <v>31</v>
      </c>
      <c r="E259" s="155"/>
      <c r="F259" s="58"/>
      <c r="G259" s="62"/>
      <c r="H259" s="56">
        <v>8</v>
      </c>
      <c r="I259" s="56"/>
      <c r="J259" s="43"/>
      <c r="K259" s="59"/>
      <c r="L259" s="60"/>
      <c r="M259" s="61" t="s">
        <v>385</v>
      </c>
      <c r="N259" s="73" t="s">
        <v>382</v>
      </c>
    </row>
    <row r="260" spans="1:14" s="2" customFormat="1" ht="17.25" customHeight="1">
      <c r="A260" s="54">
        <v>228</v>
      </c>
      <c r="B260" s="55" t="s">
        <v>286</v>
      </c>
      <c r="C260" s="154">
        <v>6</v>
      </c>
      <c r="D260" s="154" t="s">
        <v>31</v>
      </c>
      <c r="E260" s="155"/>
      <c r="F260" s="58"/>
      <c r="G260" s="62"/>
      <c r="H260" s="56">
        <v>69.599999999999994</v>
      </c>
      <c r="I260" s="56"/>
      <c r="J260" s="43"/>
      <c r="K260" s="59"/>
      <c r="L260" s="60"/>
      <c r="M260" s="61" t="s">
        <v>385</v>
      </c>
      <c r="N260" s="73" t="s">
        <v>382</v>
      </c>
    </row>
    <row r="261" spans="1:14" s="2" customFormat="1" ht="17.25" customHeight="1">
      <c r="A261" s="54">
        <v>229</v>
      </c>
      <c r="B261" s="55" t="s">
        <v>287</v>
      </c>
      <c r="C261" s="154">
        <v>6</v>
      </c>
      <c r="D261" s="154" t="s">
        <v>31</v>
      </c>
      <c r="E261" s="155"/>
      <c r="F261" s="58"/>
      <c r="G261" s="62"/>
      <c r="H261" s="56">
        <v>69.599999999999994</v>
      </c>
      <c r="I261" s="56"/>
      <c r="J261" s="43"/>
      <c r="K261" s="59"/>
      <c r="L261" s="60"/>
      <c r="M261" s="61" t="s">
        <v>385</v>
      </c>
      <c r="N261" s="73" t="s">
        <v>382</v>
      </c>
    </row>
    <row r="262" spans="1:14" s="2" customFormat="1" ht="17.25" customHeight="1">
      <c r="A262" s="54">
        <v>230</v>
      </c>
      <c r="B262" s="55" t="s">
        <v>311</v>
      </c>
      <c r="C262" s="154">
        <v>4</v>
      </c>
      <c r="D262" s="154" t="s">
        <v>31</v>
      </c>
      <c r="E262" s="155"/>
      <c r="F262" s="58"/>
      <c r="G262" s="62"/>
      <c r="H262" s="56">
        <v>76</v>
      </c>
      <c r="I262" s="56"/>
      <c r="J262" s="43"/>
      <c r="K262" s="59"/>
      <c r="L262" s="60"/>
      <c r="M262" s="61" t="s">
        <v>385</v>
      </c>
      <c r="N262" s="73" t="s">
        <v>382</v>
      </c>
    </row>
    <row r="263" spans="1:14" s="2" customFormat="1" ht="17.25" customHeight="1">
      <c r="A263" s="54">
        <v>231</v>
      </c>
      <c r="B263" s="55" t="s">
        <v>312</v>
      </c>
      <c r="C263" s="154">
        <v>4</v>
      </c>
      <c r="D263" s="154" t="s">
        <v>31</v>
      </c>
      <c r="E263" s="155"/>
      <c r="F263" s="58"/>
      <c r="G263" s="62"/>
      <c r="H263" s="56">
        <v>780</v>
      </c>
      <c r="I263" s="56"/>
      <c r="J263" s="43"/>
      <c r="K263" s="59"/>
      <c r="L263" s="60"/>
      <c r="M263" s="61" t="s">
        <v>385</v>
      </c>
      <c r="N263" s="73" t="s">
        <v>382</v>
      </c>
    </row>
    <row r="264" spans="1:14" s="2" customFormat="1" ht="17.25" customHeight="1">
      <c r="A264" s="54">
        <v>232</v>
      </c>
      <c r="B264" s="55" t="s">
        <v>293</v>
      </c>
      <c r="C264" s="154">
        <v>1</v>
      </c>
      <c r="D264" s="154" t="s">
        <v>31</v>
      </c>
      <c r="E264" s="155"/>
      <c r="F264" s="58"/>
      <c r="G264" s="62"/>
      <c r="H264" s="56">
        <v>47</v>
      </c>
      <c r="I264" s="56"/>
      <c r="J264" s="43"/>
      <c r="K264" s="59"/>
      <c r="L264" s="60"/>
      <c r="M264" s="61" t="s">
        <v>385</v>
      </c>
      <c r="N264" s="73" t="s">
        <v>382</v>
      </c>
    </row>
    <row r="265" spans="1:14" s="2" customFormat="1" ht="17.25" customHeight="1">
      <c r="A265" s="54">
        <v>233</v>
      </c>
      <c r="B265" s="55" t="s">
        <v>313</v>
      </c>
      <c r="C265" s="154">
        <v>1</v>
      </c>
      <c r="D265" s="154" t="s">
        <v>31</v>
      </c>
      <c r="E265" s="155"/>
      <c r="F265" s="58"/>
      <c r="G265" s="62"/>
      <c r="H265" s="56">
        <v>159</v>
      </c>
      <c r="I265" s="56"/>
      <c r="J265" s="43"/>
      <c r="K265" s="59"/>
      <c r="L265" s="60"/>
      <c r="M265" s="61" t="s">
        <v>385</v>
      </c>
      <c r="N265" s="73" t="s">
        <v>382</v>
      </c>
    </row>
    <row r="266" spans="1:14" s="2" customFormat="1" ht="17.25" customHeight="1">
      <c r="A266" s="54">
        <v>234</v>
      </c>
      <c r="B266" s="55" t="s">
        <v>314</v>
      </c>
      <c r="C266" s="154">
        <v>5</v>
      </c>
      <c r="D266" s="154" t="s">
        <v>31</v>
      </c>
      <c r="E266" s="155"/>
      <c r="F266" s="58"/>
      <c r="G266" s="62"/>
      <c r="H266" s="56">
        <v>140</v>
      </c>
      <c r="I266" s="56"/>
      <c r="J266" s="43"/>
      <c r="K266" s="59"/>
      <c r="L266" s="60"/>
      <c r="M266" s="61" t="s">
        <v>385</v>
      </c>
      <c r="N266" s="73" t="s">
        <v>382</v>
      </c>
    </row>
    <row r="267" spans="1:14" s="2" customFormat="1" ht="17.25" customHeight="1">
      <c r="A267" s="54">
        <v>235</v>
      </c>
      <c r="B267" s="55" t="s">
        <v>315</v>
      </c>
      <c r="C267" s="154">
        <v>2</v>
      </c>
      <c r="D267" s="154" t="s">
        <v>31</v>
      </c>
      <c r="E267" s="155"/>
      <c r="F267" s="58"/>
      <c r="G267" s="62"/>
      <c r="H267" s="56">
        <v>11.6</v>
      </c>
      <c r="I267" s="56"/>
      <c r="J267" s="43"/>
      <c r="K267" s="59"/>
      <c r="L267" s="60"/>
      <c r="M267" s="61" t="s">
        <v>385</v>
      </c>
      <c r="N267" s="73" t="s">
        <v>382</v>
      </c>
    </row>
    <row r="268" spans="1:14" s="2" customFormat="1" ht="17.25" customHeight="1">
      <c r="A268" s="54">
        <v>236</v>
      </c>
      <c r="B268" s="55" t="s">
        <v>316</v>
      </c>
      <c r="C268" s="154">
        <v>4</v>
      </c>
      <c r="D268" s="154" t="s">
        <v>31</v>
      </c>
      <c r="E268" s="155"/>
      <c r="F268" s="58"/>
      <c r="G268" s="62"/>
      <c r="H268" s="56">
        <v>18</v>
      </c>
      <c r="I268" s="56"/>
      <c r="J268" s="43"/>
      <c r="K268" s="59"/>
      <c r="L268" s="60"/>
      <c r="M268" s="61" t="s">
        <v>385</v>
      </c>
      <c r="N268" s="73" t="s">
        <v>382</v>
      </c>
    </row>
    <row r="269" spans="1:14" s="2" customFormat="1" ht="17.25" customHeight="1">
      <c r="A269" s="54">
        <v>237</v>
      </c>
      <c r="B269" s="55" t="s">
        <v>317</v>
      </c>
      <c r="C269" s="154">
        <v>4</v>
      </c>
      <c r="D269" s="154" t="s">
        <v>31</v>
      </c>
      <c r="E269" s="155"/>
      <c r="F269" s="58"/>
      <c r="G269" s="62"/>
      <c r="H269" s="56">
        <v>11.2</v>
      </c>
      <c r="I269" s="56"/>
      <c r="J269" s="43"/>
      <c r="K269" s="59"/>
      <c r="L269" s="60"/>
      <c r="M269" s="61" t="s">
        <v>385</v>
      </c>
      <c r="N269" s="73" t="s">
        <v>382</v>
      </c>
    </row>
    <row r="270" spans="1:14" s="2" customFormat="1" ht="17.25" customHeight="1">
      <c r="A270" s="54">
        <v>238</v>
      </c>
      <c r="B270" s="55" t="s">
        <v>318</v>
      </c>
      <c r="C270" s="154">
        <v>2</v>
      </c>
      <c r="D270" s="154" t="s">
        <v>31</v>
      </c>
      <c r="E270" s="155"/>
      <c r="F270" s="58"/>
      <c r="G270" s="62"/>
      <c r="H270" s="56">
        <v>72</v>
      </c>
      <c r="I270" s="56"/>
      <c r="J270" s="43"/>
      <c r="K270" s="59"/>
      <c r="L270" s="60"/>
      <c r="M270" s="61" t="s">
        <v>385</v>
      </c>
      <c r="N270" s="73" t="s">
        <v>382</v>
      </c>
    </row>
    <row r="271" spans="1:14" s="2" customFormat="1" ht="17.25" customHeight="1">
      <c r="A271" s="54">
        <v>239</v>
      </c>
      <c r="B271" s="55" t="s">
        <v>319</v>
      </c>
      <c r="C271" s="154">
        <v>4</v>
      </c>
      <c r="D271" s="154" t="s">
        <v>31</v>
      </c>
      <c r="E271" s="155"/>
      <c r="F271" s="58"/>
      <c r="G271" s="62"/>
      <c r="H271" s="56">
        <v>112</v>
      </c>
      <c r="I271" s="56"/>
      <c r="J271" s="43"/>
      <c r="K271" s="59"/>
      <c r="L271" s="60"/>
      <c r="M271" s="61" t="s">
        <v>385</v>
      </c>
      <c r="N271" s="73" t="s">
        <v>382</v>
      </c>
    </row>
    <row r="272" spans="1:14" s="2" customFormat="1" ht="17.25" customHeight="1">
      <c r="A272" s="54">
        <v>240</v>
      </c>
      <c r="B272" s="55" t="s">
        <v>311</v>
      </c>
      <c r="C272" s="154">
        <v>4</v>
      </c>
      <c r="D272" s="154" t="s">
        <v>31</v>
      </c>
      <c r="E272" s="155"/>
      <c r="F272" s="58"/>
      <c r="G272" s="62"/>
      <c r="H272" s="56">
        <v>23.2</v>
      </c>
      <c r="I272" s="56"/>
      <c r="J272" s="43"/>
      <c r="K272" s="59"/>
      <c r="L272" s="60"/>
      <c r="M272" s="61" t="s">
        <v>385</v>
      </c>
      <c r="N272" s="73" t="s">
        <v>382</v>
      </c>
    </row>
    <row r="273" spans="1:14" s="2" customFormat="1" ht="17.25" customHeight="1">
      <c r="A273" s="54">
        <v>241</v>
      </c>
      <c r="B273" s="55" t="s">
        <v>320</v>
      </c>
      <c r="C273" s="154">
        <v>1</v>
      </c>
      <c r="D273" s="154" t="s">
        <v>31</v>
      </c>
      <c r="E273" s="155"/>
      <c r="F273" s="58"/>
      <c r="G273" s="62"/>
      <c r="H273" s="56">
        <v>5</v>
      </c>
      <c r="I273" s="56"/>
      <c r="J273" s="43"/>
      <c r="K273" s="59"/>
      <c r="L273" s="60"/>
      <c r="M273" s="61" t="s">
        <v>385</v>
      </c>
      <c r="N273" s="73" t="s">
        <v>382</v>
      </c>
    </row>
    <row r="274" spans="1:14" s="2" customFormat="1" ht="17.25" customHeight="1">
      <c r="A274" s="54">
        <v>242</v>
      </c>
      <c r="B274" s="55" t="s">
        <v>321</v>
      </c>
      <c r="C274" s="154">
        <v>2</v>
      </c>
      <c r="D274" s="154" t="s">
        <v>31</v>
      </c>
      <c r="E274" s="155"/>
      <c r="F274" s="58"/>
      <c r="G274" s="62" t="s">
        <v>228</v>
      </c>
      <c r="H274" s="56">
        <v>18</v>
      </c>
      <c r="I274" s="56"/>
      <c r="J274" s="43"/>
      <c r="K274" s="59"/>
      <c r="L274" s="60"/>
      <c r="M274" s="61" t="s">
        <v>385</v>
      </c>
      <c r="N274" s="73" t="s">
        <v>382</v>
      </c>
    </row>
    <row r="275" spans="1:14" s="2" customFormat="1" ht="17.25" customHeight="1">
      <c r="A275" s="54">
        <v>243</v>
      </c>
      <c r="B275" s="55" t="s">
        <v>250</v>
      </c>
      <c r="C275" s="154">
        <v>3</v>
      </c>
      <c r="D275" s="154" t="s">
        <v>31</v>
      </c>
      <c r="E275" s="155"/>
      <c r="F275" s="58"/>
      <c r="G275" s="62"/>
      <c r="H275" s="56">
        <v>11.399999999999999</v>
      </c>
      <c r="I275" s="56"/>
      <c r="J275" s="43"/>
      <c r="K275" s="59"/>
      <c r="L275" s="60"/>
      <c r="M275" s="61" t="s">
        <v>385</v>
      </c>
      <c r="N275" s="73" t="s">
        <v>382</v>
      </c>
    </row>
    <row r="276" spans="1:14" s="2" customFormat="1" ht="17.25" customHeight="1">
      <c r="A276" s="54">
        <v>244</v>
      </c>
      <c r="B276" s="55" t="s">
        <v>322</v>
      </c>
      <c r="C276" s="154">
        <v>7</v>
      </c>
      <c r="D276" s="154" t="s">
        <v>31</v>
      </c>
      <c r="E276" s="155"/>
      <c r="F276" s="58"/>
      <c r="G276" s="62"/>
      <c r="H276" s="56">
        <v>6.3</v>
      </c>
      <c r="I276" s="56"/>
      <c r="J276" s="43"/>
      <c r="K276" s="59"/>
      <c r="L276" s="60"/>
      <c r="M276" s="61" t="s">
        <v>385</v>
      </c>
      <c r="N276" s="73" t="s">
        <v>382</v>
      </c>
    </row>
    <row r="277" spans="1:14" s="2" customFormat="1" ht="17.25" customHeight="1">
      <c r="A277" s="54">
        <v>245</v>
      </c>
      <c r="B277" s="55" t="s">
        <v>323</v>
      </c>
      <c r="C277" s="154">
        <v>1</v>
      </c>
      <c r="D277" s="154" t="s">
        <v>31</v>
      </c>
      <c r="E277" s="155"/>
      <c r="F277" s="58"/>
      <c r="G277" s="62"/>
      <c r="H277" s="56">
        <v>23.7</v>
      </c>
      <c r="I277" s="56"/>
      <c r="J277" s="43"/>
      <c r="K277" s="59"/>
      <c r="L277" s="60"/>
      <c r="M277" s="61" t="s">
        <v>385</v>
      </c>
      <c r="N277" s="73" t="s">
        <v>382</v>
      </c>
    </row>
    <row r="278" spans="1:14" s="2" customFormat="1" ht="33.75" customHeight="1">
      <c r="A278" s="7" t="s">
        <v>5</v>
      </c>
      <c r="B278" s="8" t="s">
        <v>6</v>
      </c>
      <c r="C278" s="8" t="s">
        <v>7</v>
      </c>
      <c r="D278" s="8" t="s">
        <v>8</v>
      </c>
      <c r="E278" s="7" t="s">
        <v>9</v>
      </c>
      <c r="F278" s="8" t="s">
        <v>10</v>
      </c>
      <c r="G278" s="8" t="s">
        <v>11</v>
      </c>
      <c r="H278" s="8" t="s">
        <v>12</v>
      </c>
      <c r="I278" s="53" t="s">
        <v>58</v>
      </c>
      <c r="J278" s="30" t="s">
        <v>16</v>
      </c>
      <c r="K278" s="28" t="s">
        <v>14</v>
      </c>
      <c r="L278" s="28" t="s">
        <v>15</v>
      </c>
      <c r="M278" s="8" t="str">
        <f>IF([1]说明!$C$11=1,"备注",IF([1]说明!$C$11=2,"","评估结果"))</f>
        <v>备注</v>
      </c>
      <c r="N278" s="28" t="s">
        <v>33</v>
      </c>
    </row>
    <row r="279" spans="1:14" s="2" customFormat="1" ht="17.25" customHeight="1">
      <c r="A279" s="54">
        <v>246</v>
      </c>
      <c r="B279" s="55" t="s">
        <v>324</v>
      </c>
      <c r="C279" s="154">
        <v>1</v>
      </c>
      <c r="D279" s="154" t="s">
        <v>31</v>
      </c>
      <c r="E279" s="155"/>
      <c r="F279" s="58"/>
      <c r="G279" s="62"/>
      <c r="H279" s="56">
        <v>80</v>
      </c>
      <c r="I279" s="56"/>
      <c r="J279" s="43"/>
      <c r="K279" s="59"/>
      <c r="L279" s="60"/>
      <c r="M279" s="61" t="s">
        <v>385</v>
      </c>
      <c r="N279" s="73" t="s">
        <v>382</v>
      </c>
    </row>
    <row r="280" spans="1:14" s="2" customFormat="1" ht="17.25" customHeight="1">
      <c r="A280" s="54">
        <v>247</v>
      </c>
      <c r="B280" s="55" t="s">
        <v>325</v>
      </c>
      <c r="C280" s="154">
        <v>1</v>
      </c>
      <c r="D280" s="154" t="s">
        <v>188</v>
      </c>
      <c r="E280" s="155"/>
      <c r="F280" s="58"/>
      <c r="G280" s="62"/>
      <c r="H280" s="56">
        <v>28</v>
      </c>
      <c r="I280" s="56"/>
      <c r="J280" s="43"/>
      <c r="K280" s="59"/>
      <c r="L280" s="60"/>
      <c r="M280" s="61" t="s">
        <v>385</v>
      </c>
      <c r="N280" s="73" t="s">
        <v>382</v>
      </c>
    </row>
    <row r="281" spans="1:14" s="2" customFormat="1" ht="17.25" customHeight="1">
      <c r="A281" s="54">
        <v>248</v>
      </c>
      <c r="B281" s="55" t="s">
        <v>326</v>
      </c>
      <c r="C281" s="154">
        <v>1</v>
      </c>
      <c r="D281" s="154" t="s">
        <v>31</v>
      </c>
      <c r="E281" s="155"/>
      <c r="F281" s="58"/>
      <c r="G281" s="62"/>
      <c r="H281" s="56">
        <v>29.8</v>
      </c>
      <c r="I281" s="56"/>
      <c r="J281" s="43"/>
      <c r="K281" s="59"/>
      <c r="L281" s="60"/>
      <c r="M281" s="61" t="s">
        <v>385</v>
      </c>
      <c r="N281" s="73" t="s">
        <v>382</v>
      </c>
    </row>
    <row r="282" spans="1:14" s="2" customFormat="1" ht="17.25" customHeight="1">
      <c r="A282" s="54">
        <v>249</v>
      </c>
      <c r="B282" s="55" t="s">
        <v>327</v>
      </c>
      <c r="C282" s="154">
        <v>2</v>
      </c>
      <c r="D282" s="154" t="s">
        <v>31</v>
      </c>
      <c r="E282" s="155"/>
      <c r="F282" s="58"/>
      <c r="G282" s="62"/>
      <c r="H282" s="56">
        <v>20</v>
      </c>
      <c r="I282" s="56"/>
      <c r="J282" s="43"/>
      <c r="K282" s="59"/>
      <c r="L282" s="60"/>
      <c r="M282" s="61" t="s">
        <v>385</v>
      </c>
      <c r="N282" s="73" t="s">
        <v>382</v>
      </c>
    </row>
    <row r="283" spans="1:14" s="2" customFormat="1" ht="17.25" customHeight="1">
      <c r="A283" s="54">
        <v>250</v>
      </c>
      <c r="B283" s="55" t="s">
        <v>328</v>
      </c>
      <c r="C283" s="154">
        <v>4</v>
      </c>
      <c r="D283" s="154" t="s">
        <v>31</v>
      </c>
      <c r="E283" s="155"/>
      <c r="F283" s="58"/>
      <c r="G283" s="62"/>
      <c r="H283" s="56">
        <v>208</v>
      </c>
      <c r="I283" s="56"/>
      <c r="J283" s="43"/>
      <c r="K283" s="59"/>
      <c r="L283" s="60"/>
      <c r="M283" s="61" t="s">
        <v>385</v>
      </c>
      <c r="N283" s="73" t="s">
        <v>382</v>
      </c>
    </row>
    <row r="284" spans="1:14" s="2" customFormat="1" ht="17.25" customHeight="1">
      <c r="A284" s="54">
        <v>251</v>
      </c>
      <c r="B284" s="55" t="s">
        <v>329</v>
      </c>
      <c r="C284" s="154">
        <v>1</v>
      </c>
      <c r="D284" s="154"/>
      <c r="E284" s="155"/>
      <c r="F284" s="58"/>
      <c r="G284" s="62"/>
      <c r="H284" s="56">
        <v>12.5</v>
      </c>
      <c r="I284" s="56"/>
      <c r="J284" s="43"/>
      <c r="K284" s="59"/>
      <c r="L284" s="60"/>
      <c r="M284" s="61" t="s">
        <v>385</v>
      </c>
      <c r="N284" s="73" t="s">
        <v>382</v>
      </c>
    </row>
    <row r="285" spans="1:14" s="2" customFormat="1" ht="17.25" customHeight="1">
      <c r="A285" s="54">
        <v>252</v>
      </c>
      <c r="B285" s="55" t="s">
        <v>330</v>
      </c>
      <c r="C285" s="154">
        <v>1</v>
      </c>
      <c r="D285" s="154" t="s">
        <v>31</v>
      </c>
      <c r="E285" s="155"/>
      <c r="F285" s="58"/>
      <c r="G285" s="62"/>
      <c r="H285" s="56">
        <v>12.5</v>
      </c>
      <c r="I285" s="56"/>
      <c r="J285" s="43"/>
      <c r="K285" s="59"/>
      <c r="L285" s="60"/>
      <c r="M285" s="61" t="s">
        <v>385</v>
      </c>
      <c r="N285" s="73" t="s">
        <v>382</v>
      </c>
    </row>
    <row r="286" spans="1:14" s="2" customFormat="1" ht="17.25" customHeight="1">
      <c r="A286" s="54">
        <v>253</v>
      </c>
      <c r="B286" s="55" t="s">
        <v>331</v>
      </c>
      <c r="C286" s="154">
        <v>6</v>
      </c>
      <c r="D286" s="154" t="s">
        <v>31</v>
      </c>
      <c r="E286" s="155"/>
      <c r="F286" s="58"/>
      <c r="G286" s="62"/>
      <c r="H286" s="56">
        <v>27</v>
      </c>
      <c r="I286" s="56"/>
      <c r="J286" s="43"/>
      <c r="K286" s="59"/>
      <c r="L286" s="60"/>
      <c r="M286" s="61" t="s">
        <v>385</v>
      </c>
      <c r="N286" s="73" t="s">
        <v>382</v>
      </c>
    </row>
    <row r="287" spans="1:14" s="2" customFormat="1" ht="17.25" customHeight="1">
      <c r="A287" s="54">
        <v>254</v>
      </c>
      <c r="B287" s="55" t="s">
        <v>332</v>
      </c>
      <c r="C287" s="154">
        <v>1</v>
      </c>
      <c r="D287" s="154" t="s">
        <v>31</v>
      </c>
      <c r="E287" s="155"/>
      <c r="F287" s="58"/>
      <c r="G287" s="62"/>
      <c r="H287" s="56">
        <v>27</v>
      </c>
      <c r="I287" s="56"/>
      <c r="J287" s="43"/>
      <c r="K287" s="59"/>
      <c r="L287" s="60"/>
      <c r="M287" s="61" t="s">
        <v>385</v>
      </c>
      <c r="N287" s="73" t="s">
        <v>382</v>
      </c>
    </row>
    <row r="288" spans="1:14" s="2" customFormat="1" ht="17.25" customHeight="1">
      <c r="A288" s="54">
        <v>255</v>
      </c>
      <c r="B288" s="55" t="s">
        <v>333</v>
      </c>
      <c r="C288" s="154">
        <v>1</v>
      </c>
      <c r="D288" s="154" t="s">
        <v>31</v>
      </c>
      <c r="E288" s="155"/>
      <c r="F288" s="58"/>
      <c r="G288" s="62"/>
      <c r="H288" s="56">
        <v>72</v>
      </c>
      <c r="I288" s="56"/>
      <c r="J288" s="43"/>
      <c r="K288" s="59"/>
      <c r="L288" s="60"/>
      <c r="M288" s="61" t="s">
        <v>385</v>
      </c>
      <c r="N288" s="73" t="s">
        <v>382</v>
      </c>
    </row>
    <row r="289" spans="1:14" s="2" customFormat="1" ht="17.25" customHeight="1">
      <c r="A289" s="54">
        <v>256</v>
      </c>
      <c r="B289" s="55" t="s">
        <v>334</v>
      </c>
      <c r="C289" s="154">
        <v>1</v>
      </c>
      <c r="D289" s="154" t="s">
        <v>31</v>
      </c>
      <c r="E289" s="155"/>
      <c r="F289" s="58"/>
      <c r="G289" s="62"/>
      <c r="H289" s="56">
        <v>72</v>
      </c>
      <c r="I289" s="56"/>
      <c r="J289" s="43"/>
      <c r="K289" s="59"/>
      <c r="L289" s="60"/>
      <c r="M289" s="61" t="s">
        <v>385</v>
      </c>
      <c r="N289" s="73" t="s">
        <v>382</v>
      </c>
    </row>
    <row r="290" spans="1:14" s="2" customFormat="1" ht="17.25" customHeight="1">
      <c r="A290" s="54">
        <v>257</v>
      </c>
      <c r="B290" s="55" t="s">
        <v>335</v>
      </c>
      <c r="C290" s="154">
        <v>25</v>
      </c>
      <c r="D290" s="154" t="s">
        <v>31</v>
      </c>
      <c r="E290" s="155"/>
      <c r="F290" s="58"/>
      <c r="G290" s="62"/>
      <c r="H290" s="56">
        <v>1900</v>
      </c>
      <c r="I290" s="56"/>
      <c r="J290" s="43"/>
      <c r="K290" s="59"/>
      <c r="L290" s="60"/>
      <c r="M290" s="61" t="s">
        <v>385</v>
      </c>
      <c r="N290" s="73" t="s">
        <v>382</v>
      </c>
    </row>
    <row r="291" spans="1:14" s="2" customFormat="1" ht="17.25" customHeight="1">
      <c r="A291" s="54">
        <v>258</v>
      </c>
      <c r="B291" s="55" t="s">
        <v>336</v>
      </c>
      <c r="C291" s="154">
        <v>4</v>
      </c>
      <c r="D291" s="154" t="s">
        <v>31</v>
      </c>
      <c r="E291" s="155"/>
      <c r="F291" s="58"/>
      <c r="G291" s="62"/>
      <c r="H291" s="56">
        <v>480</v>
      </c>
      <c r="I291" s="56"/>
      <c r="J291" s="43"/>
      <c r="K291" s="59"/>
      <c r="L291" s="60"/>
      <c r="M291" s="61" t="s">
        <v>385</v>
      </c>
      <c r="N291" s="73" t="s">
        <v>382</v>
      </c>
    </row>
    <row r="292" spans="1:14" s="2" customFormat="1" ht="17.25" customHeight="1">
      <c r="A292" s="54">
        <v>259</v>
      </c>
      <c r="B292" s="55" t="s">
        <v>337</v>
      </c>
      <c r="C292" s="154">
        <v>2</v>
      </c>
      <c r="D292" s="154" t="s">
        <v>31</v>
      </c>
      <c r="E292" s="155"/>
      <c r="F292" s="58"/>
      <c r="G292" s="62"/>
      <c r="H292" s="56">
        <v>41.6</v>
      </c>
      <c r="I292" s="56"/>
      <c r="J292" s="43"/>
      <c r="K292" s="59"/>
      <c r="L292" s="60"/>
      <c r="M292" s="61" t="s">
        <v>385</v>
      </c>
      <c r="N292" s="73" t="s">
        <v>382</v>
      </c>
    </row>
    <row r="293" spans="1:14" s="2" customFormat="1" ht="17.25" customHeight="1">
      <c r="A293" s="54">
        <v>260</v>
      </c>
      <c r="B293" s="55" t="s">
        <v>241</v>
      </c>
      <c r="C293" s="154">
        <v>1</v>
      </c>
      <c r="D293" s="154" t="s">
        <v>31</v>
      </c>
      <c r="E293" s="155"/>
      <c r="F293" s="58"/>
      <c r="G293" s="62" t="s">
        <v>229</v>
      </c>
      <c r="H293" s="56">
        <v>6</v>
      </c>
      <c r="I293" s="56"/>
      <c r="J293" s="43"/>
      <c r="K293" s="59"/>
      <c r="L293" s="60"/>
      <c r="M293" s="61" t="s">
        <v>385</v>
      </c>
      <c r="N293" s="73" t="s">
        <v>382</v>
      </c>
    </row>
    <row r="294" spans="1:14" s="2" customFormat="1" ht="17.25" customHeight="1">
      <c r="A294" s="54">
        <v>261</v>
      </c>
      <c r="B294" s="55" t="s">
        <v>338</v>
      </c>
      <c r="C294" s="154">
        <v>3</v>
      </c>
      <c r="D294" s="154" t="s">
        <v>31</v>
      </c>
      <c r="E294" s="155"/>
      <c r="F294" s="58"/>
      <c r="G294" s="62"/>
      <c r="H294" s="56">
        <v>240</v>
      </c>
      <c r="I294" s="56"/>
      <c r="J294" s="43"/>
      <c r="K294" s="59"/>
      <c r="L294" s="60"/>
      <c r="M294" s="61" t="s">
        <v>385</v>
      </c>
      <c r="N294" s="73" t="s">
        <v>382</v>
      </c>
    </row>
    <row r="295" spans="1:14" s="2" customFormat="1" ht="17.25" customHeight="1">
      <c r="A295" s="54">
        <v>262</v>
      </c>
      <c r="B295" s="55" t="s">
        <v>339</v>
      </c>
      <c r="C295" s="154">
        <v>6</v>
      </c>
      <c r="D295" s="154" t="s">
        <v>31</v>
      </c>
      <c r="E295" s="155"/>
      <c r="F295" s="58"/>
      <c r="G295" s="62"/>
      <c r="H295" s="56">
        <v>138</v>
      </c>
      <c r="I295" s="56"/>
      <c r="J295" s="43"/>
      <c r="K295" s="59"/>
      <c r="L295" s="60"/>
      <c r="M295" s="61" t="s">
        <v>385</v>
      </c>
      <c r="N295" s="73" t="s">
        <v>382</v>
      </c>
    </row>
    <row r="296" spans="1:14" s="2" customFormat="1" ht="17.25" customHeight="1">
      <c r="A296" s="54">
        <v>263</v>
      </c>
      <c r="B296" s="55" t="s">
        <v>340</v>
      </c>
      <c r="C296" s="154">
        <v>4</v>
      </c>
      <c r="D296" s="154" t="s">
        <v>31</v>
      </c>
      <c r="E296" s="155"/>
      <c r="F296" s="58"/>
      <c r="G296" s="62"/>
      <c r="H296" s="56">
        <v>50</v>
      </c>
      <c r="I296" s="56"/>
      <c r="J296" s="43"/>
      <c r="K296" s="59"/>
      <c r="L296" s="60"/>
      <c r="M296" s="61" t="s">
        <v>385</v>
      </c>
      <c r="N296" s="73" t="s">
        <v>382</v>
      </c>
    </row>
    <row r="297" spans="1:14" s="2" customFormat="1" ht="17.25" customHeight="1">
      <c r="A297" s="54">
        <v>264</v>
      </c>
      <c r="B297" s="55" t="s">
        <v>341</v>
      </c>
      <c r="C297" s="154">
        <v>1</v>
      </c>
      <c r="D297" s="154" t="s">
        <v>31</v>
      </c>
      <c r="E297" s="155"/>
      <c r="F297" s="58"/>
      <c r="G297" s="62" t="s">
        <v>230</v>
      </c>
      <c r="H297" s="56">
        <v>10</v>
      </c>
      <c r="I297" s="56"/>
      <c r="J297" s="43"/>
      <c r="K297" s="59"/>
      <c r="L297" s="60"/>
      <c r="M297" s="61" t="s">
        <v>385</v>
      </c>
      <c r="N297" s="73" t="s">
        <v>382</v>
      </c>
    </row>
    <row r="298" spans="1:14" s="2" customFormat="1" ht="17.25" customHeight="1">
      <c r="A298" s="54">
        <v>265</v>
      </c>
      <c r="B298" s="55" t="s">
        <v>342</v>
      </c>
      <c r="C298" s="154">
        <v>1</v>
      </c>
      <c r="D298" s="154" t="s">
        <v>31</v>
      </c>
      <c r="E298" s="155"/>
      <c r="F298" s="58"/>
      <c r="G298" s="62" t="s">
        <v>231</v>
      </c>
      <c r="H298" s="56">
        <v>11</v>
      </c>
      <c r="I298" s="56"/>
      <c r="J298" s="43"/>
      <c r="K298" s="59"/>
      <c r="L298" s="60"/>
      <c r="M298" s="61" t="s">
        <v>385</v>
      </c>
      <c r="N298" s="73" t="s">
        <v>382</v>
      </c>
    </row>
    <row r="299" spans="1:14" s="2" customFormat="1" ht="17.25" customHeight="1">
      <c r="A299" s="54">
        <v>266</v>
      </c>
      <c r="B299" s="55" t="s">
        <v>343</v>
      </c>
      <c r="C299" s="154">
        <v>8</v>
      </c>
      <c r="D299" s="154" t="s">
        <v>188</v>
      </c>
      <c r="E299" s="155"/>
      <c r="F299" s="58"/>
      <c r="G299" s="62"/>
      <c r="H299" s="56">
        <v>108</v>
      </c>
      <c r="I299" s="56"/>
      <c r="J299" s="43"/>
      <c r="K299" s="59"/>
      <c r="L299" s="60"/>
      <c r="M299" s="61" t="s">
        <v>385</v>
      </c>
      <c r="N299" s="73" t="s">
        <v>382</v>
      </c>
    </row>
    <row r="300" spans="1:14" s="2" customFormat="1" ht="17.25" customHeight="1">
      <c r="A300" s="54">
        <v>267</v>
      </c>
      <c r="B300" s="55" t="s">
        <v>344</v>
      </c>
      <c r="C300" s="154">
        <v>6</v>
      </c>
      <c r="D300" s="154" t="s">
        <v>188</v>
      </c>
      <c r="E300" s="155"/>
      <c r="F300" s="58"/>
      <c r="G300" s="62"/>
      <c r="H300" s="56">
        <v>81</v>
      </c>
      <c r="I300" s="56"/>
      <c r="J300" s="43"/>
      <c r="K300" s="59"/>
      <c r="L300" s="60"/>
      <c r="M300" s="61" t="s">
        <v>385</v>
      </c>
      <c r="N300" s="73" t="s">
        <v>382</v>
      </c>
    </row>
    <row r="301" spans="1:14" s="2" customFormat="1" ht="17.25" customHeight="1">
      <c r="A301" s="54">
        <v>268</v>
      </c>
      <c r="B301" s="55" t="s">
        <v>345</v>
      </c>
      <c r="C301" s="154">
        <v>4</v>
      </c>
      <c r="D301" s="154" t="s">
        <v>188</v>
      </c>
      <c r="E301" s="155"/>
      <c r="F301" s="58"/>
      <c r="G301" s="62"/>
      <c r="H301" s="56">
        <v>54</v>
      </c>
      <c r="I301" s="56"/>
      <c r="J301" s="43"/>
      <c r="K301" s="59"/>
      <c r="L301" s="60"/>
      <c r="M301" s="61" t="s">
        <v>385</v>
      </c>
      <c r="N301" s="73" t="s">
        <v>382</v>
      </c>
    </row>
    <row r="302" spans="1:14" s="2" customFormat="1" ht="17.25" customHeight="1">
      <c r="A302" s="54">
        <v>269</v>
      </c>
      <c r="B302" s="55" t="s">
        <v>346</v>
      </c>
      <c r="C302" s="154">
        <v>8</v>
      </c>
      <c r="D302" s="154" t="s">
        <v>188</v>
      </c>
      <c r="E302" s="155"/>
      <c r="F302" s="58"/>
      <c r="G302" s="62"/>
      <c r="H302" s="56">
        <v>108</v>
      </c>
      <c r="I302" s="56"/>
      <c r="J302" s="43"/>
      <c r="K302" s="59"/>
      <c r="L302" s="60"/>
      <c r="M302" s="61" t="s">
        <v>385</v>
      </c>
      <c r="N302" s="73" t="s">
        <v>382</v>
      </c>
    </row>
    <row r="303" spans="1:14" s="2" customFormat="1" ht="37.5" customHeight="1">
      <c r="A303" s="7" t="s">
        <v>5</v>
      </c>
      <c r="B303" s="8" t="s">
        <v>6</v>
      </c>
      <c r="C303" s="8" t="s">
        <v>7</v>
      </c>
      <c r="D303" s="8" t="s">
        <v>8</v>
      </c>
      <c r="E303" s="7" t="s">
        <v>9</v>
      </c>
      <c r="F303" s="8" t="s">
        <v>10</v>
      </c>
      <c r="G303" s="8" t="s">
        <v>11</v>
      </c>
      <c r="H303" s="8" t="s">
        <v>12</v>
      </c>
      <c r="I303" s="53" t="s">
        <v>58</v>
      </c>
      <c r="J303" s="30" t="s">
        <v>16</v>
      </c>
      <c r="K303" s="28" t="s">
        <v>14</v>
      </c>
      <c r="L303" s="28" t="s">
        <v>15</v>
      </c>
      <c r="M303" s="8" t="str">
        <f>IF([1]说明!$C$11=1,"备注",IF([1]说明!$C$11=2,"","评估结果"))</f>
        <v>备注</v>
      </c>
      <c r="N303" s="28" t="s">
        <v>33</v>
      </c>
    </row>
    <row r="304" spans="1:14" s="2" customFormat="1" ht="17.25" customHeight="1">
      <c r="A304" s="54">
        <v>270</v>
      </c>
      <c r="B304" s="55" t="s">
        <v>256</v>
      </c>
      <c r="C304" s="154">
        <v>1</v>
      </c>
      <c r="D304" s="154" t="s">
        <v>188</v>
      </c>
      <c r="E304" s="155"/>
      <c r="F304" s="58"/>
      <c r="G304" s="62"/>
      <c r="H304" s="56">
        <v>60</v>
      </c>
      <c r="I304" s="56"/>
      <c r="J304" s="43"/>
      <c r="K304" s="59"/>
      <c r="L304" s="60"/>
      <c r="M304" s="61" t="s">
        <v>385</v>
      </c>
      <c r="N304" s="73" t="s">
        <v>382</v>
      </c>
    </row>
    <row r="305" spans="1:14" s="2" customFormat="1" ht="17.25" customHeight="1">
      <c r="A305" s="54">
        <v>271</v>
      </c>
      <c r="B305" s="55" t="s">
        <v>347</v>
      </c>
      <c r="C305" s="154">
        <v>10</v>
      </c>
      <c r="D305" s="154" t="s">
        <v>31</v>
      </c>
      <c r="E305" s="155"/>
      <c r="F305" s="58"/>
      <c r="G305" s="62" t="s">
        <v>232</v>
      </c>
      <c r="H305" s="56">
        <v>150</v>
      </c>
      <c r="I305" s="56"/>
      <c r="J305" s="43"/>
      <c r="K305" s="59"/>
      <c r="L305" s="60"/>
      <c r="M305" s="61" t="s">
        <v>385</v>
      </c>
      <c r="N305" s="73" t="s">
        <v>382</v>
      </c>
    </row>
    <row r="306" spans="1:14" s="2" customFormat="1" ht="17.25" customHeight="1">
      <c r="A306" s="54">
        <v>272</v>
      </c>
      <c r="B306" s="55" t="s">
        <v>348</v>
      </c>
      <c r="C306" s="154">
        <v>6</v>
      </c>
      <c r="D306" s="154" t="s">
        <v>31</v>
      </c>
      <c r="E306" s="155"/>
      <c r="F306" s="58"/>
      <c r="G306" s="62"/>
      <c r="H306" s="56">
        <v>144</v>
      </c>
      <c r="I306" s="56"/>
      <c r="J306" s="43"/>
      <c r="K306" s="59"/>
      <c r="L306" s="60"/>
      <c r="M306" s="61" t="s">
        <v>385</v>
      </c>
      <c r="N306" s="73" t="s">
        <v>382</v>
      </c>
    </row>
    <row r="307" spans="1:14" s="2" customFormat="1" ht="17.25" customHeight="1">
      <c r="A307" s="54">
        <v>273</v>
      </c>
      <c r="B307" s="55" t="s">
        <v>349</v>
      </c>
      <c r="C307" s="154">
        <v>3</v>
      </c>
      <c r="D307" s="154" t="s">
        <v>31</v>
      </c>
      <c r="E307" s="155"/>
      <c r="F307" s="58"/>
      <c r="G307" s="62"/>
      <c r="H307" s="56">
        <v>39</v>
      </c>
      <c r="I307" s="56"/>
      <c r="J307" s="43"/>
      <c r="K307" s="59"/>
      <c r="L307" s="60"/>
      <c r="M307" s="61" t="s">
        <v>385</v>
      </c>
      <c r="N307" s="73" t="s">
        <v>382</v>
      </c>
    </row>
    <row r="308" spans="1:14" s="2" customFormat="1" ht="17.25" customHeight="1">
      <c r="A308" s="54">
        <v>274</v>
      </c>
      <c r="B308" s="55" t="s">
        <v>350</v>
      </c>
      <c r="C308" s="154">
        <v>3</v>
      </c>
      <c r="D308" s="154" t="s">
        <v>31</v>
      </c>
      <c r="E308" s="155"/>
      <c r="F308" s="58"/>
      <c r="G308" s="62"/>
      <c r="H308" s="56">
        <v>39</v>
      </c>
      <c r="I308" s="56"/>
      <c r="J308" s="43"/>
      <c r="K308" s="59"/>
      <c r="L308" s="60"/>
      <c r="M308" s="61" t="s">
        <v>385</v>
      </c>
      <c r="N308" s="73" t="s">
        <v>382</v>
      </c>
    </row>
    <row r="309" spans="1:14" s="2" customFormat="1" ht="17.25" customHeight="1">
      <c r="A309" s="54">
        <v>275</v>
      </c>
      <c r="B309" s="55" t="s">
        <v>351</v>
      </c>
      <c r="C309" s="154">
        <v>2</v>
      </c>
      <c r="D309" s="154" t="s">
        <v>31</v>
      </c>
      <c r="E309" s="155"/>
      <c r="F309" s="58"/>
      <c r="G309" s="62"/>
      <c r="H309" s="56">
        <v>12</v>
      </c>
      <c r="I309" s="56"/>
      <c r="J309" s="43"/>
      <c r="K309" s="59"/>
      <c r="L309" s="60"/>
      <c r="M309" s="61" t="s">
        <v>385</v>
      </c>
      <c r="N309" s="73" t="s">
        <v>382</v>
      </c>
    </row>
    <row r="310" spans="1:14" s="2" customFormat="1" ht="17.25" customHeight="1">
      <c r="A310" s="54">
        <v>276</v>
      </c>
      <c r="B310" s="55" t="s">
        <v>352</v>
      </c>
      <c r="C310" s="154">
        <v>3</v>
      </c>
      <c r="D310" s="154" t="s">
        <v>31</v>
      </c>
      <c r="E310" s="155"/>
      <c r="F310" s="58"/>
      <c r="G310" s="62"/>
      <c r="H310" s="56">
        <v>23.4</v>
      </c>
      <c r="I310" s="56"/>
      <c r="J310" s="43"/>
      <c r="K310" s="59"/>
      <c r="L310" s="60"/>
      <c r="M310" s="61" t="s">
        <v>385</v>
      </c>
      <c r="N310" s="73" t="s">
        <v>382</v>
      </c>
    </row>
    <row r="311" spans="1:14" s="2" customFormat="1" ht="17.25" customHeight="1">
      <c r="A311" s="54">
        <v>277</v>
      </c>
      <c r="B311" s="55" t="s">
        <v>353</v>
      </c>
      <c r="C311" s="154">
        <v>7</v>
      </c>
      <c r="D311" s="154" t="s">
        <v>31</v>
      </c>
      <c r="E311" s="155"/>
      <c r="F311" s="58"/>
      <c r="G311" s="62" t="s">
        <v>233</v>
      </c>
      <c r="H311" s="56">
        <v>53.199999999999996</v>
      </c>
      <c r="I311" s="56"/>
      <c r="J311" s="43"/>
      <c r="K311" s="59"/>
      <c r="L311" s="60"/>
      <c r="M311" s="61" t="s">
        <v>385</v>
      </c>
      <c r="N311" s="73" t="s">
        <v>382</v>
      </c>
    </row>
    <row r="312" spans="1:14" s="2" customFormat="1" ht="17.25" customHeight="1">
      <c r="A312" s="54">
        <v>278</v>
      </c>
      <c r="B312" s="55" t="s">
        <v>354</v>
      </c>
      <c r="C312" s="154">
        <v>6</v>
      </c>
      <c r="D312" s="154" t="s">
        <v>31</v>
      </c>
      <c r="E312" s="155"/>
      <c r="F312" s="58"/>
      <c r="G312" s="62" t="s">
        <v>234</v>
      </c>
      <c r="H312" s="56">
        <v>1116</v>
      </c>
      <c r="I312" s="56"/>
      <c r="J312" s="43"/>
      <c r="K312" s="59"/>
      <c r="L312" s="60"/>
      <c r="M312" s="61" t="s">
        <v>385</v>
      </c>
      <c r="N312" s="73" t="s">
        <v>382</v>
      </c>
    </row>
    <row r="313" spans="1:14" s="2" customFormat="1" ht="17.25" customHeight="1">
      <c r="A313" s="54">
        <v>279</v>
      </c>
      <c r="B313" s="55" t="s">
        <v>355</v>
      </c>
      <c r="C313" s="154">
        <v>1</v>
      </c>
      <c r="D313" s="154" t="s">
        <v>31</v>
      </c>
      <c r="E313" s="155"/>
      <c r="F313" s="58"/>
      <c r="G313" s="62" t="s">
        <v>235</v>
      </c>
      <c r="H313" s="56">
        <v>23</v>
      </c>
      <c r="I313" s="56"/>
      <c r="J313" s="43"/>
      <c r="K313" s="59"/>
      <c r="L313" s="60"/>
      <c r="M313" s="61" t="s">
        <v>385</v>
      </c>
      <c r="N313" s="73" t="s">
        <v>382</v>
      </c>
    </row>
    <row r="314" spans="1:14" s="2" customFormat="1" ht="17.25" customHeight="1">
      <c r="A314" s="54">
        <v>280</v>
      </c>
      <c r="B314" s="55" t="s">
        <v>275</v>
      </c>
      <c r="C314" s="154">
        <v>3</v>
      </c>
      <c r="D314" s="154" t="s">
        <v>188</v>
      </c>
      <c r="E314" s="155"/>
      <c r="F314" s="58"/>
      <c r="G314" s="62"/>
      <c r="H314" s="56">
        <v>50.099999999999994</v>
      </c>
      <c r="I314" s="56"/>
      <c r="J314" s="43"/>
      <c r="K314" s="59"/>
      <c r="L314" s="60"/>
      <c r="M314" s="61" t="s">
        <v>385</v>
      </c>
      <c r="N314" s="73" t="s">
        <v>382</v>
      </c>
    </row>
    <row r="315" spans="1:14" s="2" customFormat="1" ht="17.25" customHeight="1">
      <c r="A315" s="54">
        <v>281</v>
      </c>
      <c r="B315" s="55" t="s">
        <v>356</v>
      </c>
      <c r="C315" s="154">
        <v>2</v>
      </c>
      <c r="D315" s="154" t="s">
        <v>31</v>
      </c>
      <c r="E315" s="155"/>
      <c r="F315" s="58"/>
      <c r="G315" s="62"/>
      <c r="H315" s="56">
        <v>80</v>
      </c>
      <c r="I315" s="56"/>
      <c r="J315" s="43"/>
      <c r="K315" s="59"/>
      <c r="L315" s="60"/>
      <c r="M315" s="61" t="s">
        <v>385</v>
      </c>
      <c r="N315" s="73" t="s">
        <v>382</v>
      </c>
    </row>
    <row r="316" spans="1:14" s="2" customFormat="1" ht="17.25" customHeight="1">
      <c r="A316" s="54">
        <v>282</v>
      </c>
      <c r="B316" s="55" t="s">
        <v>357</v>
      </c>
      <c r="C316" s="154">
        <v>6</v>
      </c>
      <c r="D316" s="154" t="s">
        <v>31</v>
      </c>
      <c r="E316" s="155"/>
      <c r="F316" s="58"/>
      <c r="G316" s="62"/>
      <c r="H316" s="56">
        <v>48</v>
      </c>
      <c r="I316" s="56"/>
      <c r="J316" s="43"/>
      <c r="K316" s="59"/>
      <c r="L316" s="60"/>
      <c r="M316" s="61" t="s">
        <v>385</v>
      </c>
      <c r="N316" s="73" t="s">
        <v>382</v>
      </c>
    </row>
    <row r="317" spans="1:14" s="2" customFormat="1" ht="17.25" customHeight="1">
      <c r="A317" s="54">
        <v>283</v>
      </c>
      <c r="B317" s="55" t="s">
        <v>358</v>
      </c>
      <c r="C317" s="154">
        <v>2</v>
      </c>
      <c r="D317" s="154" t="s">
        <v>31</v>
      </c>
      <c r="E317" s="155"/>
      <c r="F317" s="58"/>
      <c r="G317" s="62"/>
      <c r="H317" s="56">
        <v>60</v>
      </c>
      <c r="I317" s="56"/>
      <c r="J317" s="43"/>
      <c r="K317" s="59"/>
      <c r="L317" s="60"/>
      <c r="M317" s="61" t="s">
        <v>385</v>
      </c>
      <c r="N317" s="73" t="s">
        <v>382</v>
      </c>
    </row>
    <row r="318" spans="1:14" s="2" customFormat="1" ht="17.25" customHeight="1">
      <c r="A318" s="54">
        <v>284</v>
      </c>
      <c r="B318" s="55" t="s">
        <v>359</v>
      </c>
      <c r="C318" s="154">
        <v>3</v>
      </c>
      <c r="D318" s="154" t="s">
        <v>31</v>
      </c>
      <c r="E318" s="155"/>
      <c r="F318" s="58"/>
      <c r="G318" s="62"/>
      <c r="H318" s="56">
        <v>15</v>
      </c>
      <c r="I318" s="56"/>
      <c r="J318" s="43"/>
      <c r="K318" s="59"/>
      <c r="L318" s="60"/>
      <c r="M318" s="61" t="s">
        <v>385</v>
      </c>
      <c r="N318" s="73" t="s">
        <v>382</v>
      </c>
    </row>
    <row r="319" spans="1:14" s="2" customFormat="1" ht="17.25" customHeight="1">
      <c r="A319" s="54">
        <v>285</v>
      </c>
      <c r="B319" s="55" t="s">
        <v>360</v>
      </c>
      <c r="C319" s="154">
        <v>1</v>
      </c>
      <c r="D319" s="154" t="s">
        <v>31</v>
      </c>
      <c r="E319" s="155"/>
      <c r="F319" s="58"/>
      <c r="G319" s="62"/>
      <c r="H319" s="56">
        <v>18</v>
      </c>
      <c r="I319" s="56"/>
      <c r="J319" s="43"/>
      <c r="K319" s="59"/>
      <c r="L319" s="60"/>
      <c r="M319" s="61" t="s">
        <v>385</v>
      </c>
      <c r="N319" s="73" t="s">
        <v>382</v>
      </c>
    </row>
    <row r="320" spans="1:14" s="2" customFormat="1" ht="17.25" customHeight="1">
      <c r="A320" s="54">
        <v>286</v>
      </c>
      <c r="B320" s="55" t="s">
        <v>273</v>
      </c>
      <c r="C320" s="154">
        <v>10</v>
      </c>
      <c r="D320" s="154" t="s">
        <v>31</v>
      </c>
      <c r="E320" s="155"/>
      <c r="F320" s="58"/>
      <c r="G320" s="62"/>
      <c r="H320" s="56">
        <v>65</v>
      </c>
      <c r="I320" s="56"/>
      <c r="J320" s="43"/>
      <c r="K320" s="59"/>
      <c r="L320" s="60"/>
      <c r="M320" s="61" t="s">
        <v>385</v>
      </c>
      <c r="N320" s="73" t="s">
        <v>382</v>
      </c>
    </row>
    <row r="321" spans="1:14" s="2" customFormat="1" ht="17.25" customHeight="1">
      <c r="A321" s="54">
        <v>287</v>
      </c>
      <c r="B321" s="55" t="s">
        <v>361</v>
      </c>
      <c r="C321" s="154">
        <v>4</v>
      </c>
      <c r="D321" s="154" t="s">
        <v>186</v>
      </c>
      <c r="E321" s="155"/>
      <c r="F321" s="58"/>
      <c r="G321" s="62"/>
      <c r="H321" s="56">
        <v>240</v>
      </c>
      <c r="I321" s="56"/>
      <c r="J321" s="43"/>
      <c r="K321" s="59"/>
      <c r="L321" s="60"/>
      <c r="M321" s="61" t="s">
        <v>385</v>
      </c>
      <c r="N321" s="73" t="s">
        <v>382</v>
      </c>
    </row>
    <row r="322" spans="1:14" s="2" customFormat="1" ht="17.25" customHeight="1">
      <c r="A322" s="54">
        <v>288</v>
      </c>
      <c r="B322" s="55" t="s">
        <v>362</v>
      </c>
      <c r="C322" s="154">
        <v>2</v>
      </c>
      <c r="D322" s="154" t="s">
        <v>31</v>
      </c>
      <c r="E322" s="155"/>
      <c r="F322" s="58"/>
      <c r="G322" s="62"/>
      <c r="H322" s="56">
        <v>1960</v>
      </c>
      <c r="I322" s="56"/>
      <c r="J322" s="43"/>
      <c r="K322" s="59"/>
      <c r="L322" s="60"/>
      <c r="M322" s="61" t="s">
        <v>385</v>
      </c>
      <c r="N322" s="73" t="s">
        <v>382</v>
      </c>
    </row>
    <row r="323" spans="1:14" s="2" customFormat="1" ht="17.25" customHeight="1">
      <c r="A323" s="54">
        <v>289</v>
      </c>
      <c r="B323" s="55" t="s">
        <v>363</v>
      </c>
      <c r="C323" s="154">
        <v>15</v>
      </c>
      <c r="D323" s="154" t="s">
        <v>31</v>
      </c>
      <c r="E323" s="155"/>
      <c r="F323" s="58"/>
      <c r="G323" s="62"/>
      <c r="H323" s="56">
        <v>42</v>
      </c>
      <c r="I323" s="56"/>
      <c r="J323" s="43"/>
      <c r="K323" s="59"/>
      <c r="L323" s="60"/>
      <c r="M323" s="61" t="s">
        <v>385</v>
      </c>
      <c r="N323" s="73" t="s">
        <v>382</v>
      </c>
    </row>
    <row r="324" spans="1:14" s="2" customFormat="1" ht="17.25" customHeight="1">
      <c r="A324" s="54">
        <v>290</v>
      </c>
      <c r="B324" s="55" t="s">
        <v>364</v>
      </c>
      <c r="C324" s="154">
        <v>15</v>
      </c>
      <c r="D324" s="154" t="s">
        <v>31</v>
      </c>
      <c r="E324" s="155"/>
      <c r="F324" s="58"/>
      <c r="G324" s="62"/>
      <c r="H324" s="56">
        <v>270</v>
      </c>
      <c r="I324" s="56"/>
      <c r="J324" s="43"/>
      <c r="K324" s="59"/>
      <c r="L324" s="60"/>
      <c r="M324" s="61" t="s">
        <v>385</v>
      </c>
      <c r="N324" s="73" t="s">
        <v>382</v>
      </c>
    </row>
    <row r="325" spans="1:14" s="2" customFormat="1" ht="17.25" customHeight="1">
      <c r="A325" s="54">
        <v>291</v>
      </c>
      <c r="B325" s="55" t="s">
        <v>365</v>
      </c>
      <c r="C325" s="154">
        <v>2</v>
      </c>
      <c r="D325" s="154" t="s">
        <v>31</v>
      </c>
      <c r="E325" s="155"/>
      <c r="F325" s="58"/>
      <c r="G325" s="62"/>
      <c r="H325" s="56">
        <v>25.8</v>
      </c>
      <c r="I325" s="56"/>
      <c r="J325" s="43"/>
      <c r="K325" s="59"/>
      <c r="L325" s="60"/>
      <c r="M325" s="61" t="s">
        <v>385</v>
      </c>
      <c r="N325" s="73" t="s">
        <v>382</v>
      </c>
    </row>
    <row r="326" spans="1:14" s="2" customFormat="1" ht="17.25" customHeight="1">
      <c r="A326" s="54">
        <v>292</v>
      </c>
      <c r="B326" s="55" t="s">
        <v>366</v>
      </c>
      <c r="C326" s="154">
        <v>2</v>
      </c>
      <c r="D326" s="154" t="s">
        <v>31</v>
      </c>
      <c r="E326" s="155"/>
      <c r="F326" s="58"/>
      <c r="G326" s="62"/>
      <c r="H326" s="56">
        <v>7.6</v>
      </c>
      <c r="I326" s="56"/>
      <c r="J326" s="43"/>
      <c r="K326" s="59"/>
      <c r="L326" s="60"/>
      <c r="M326" s="61" t="s">
        <v>385</v>
      </c>
      <c r="N326" s="73" t="s">
        <v>382</v>
      </c>
    </row>
    <row r="327" spans="1:14" s="2" customFormat="1" ht="17.25" customHeight="1">
      <c r="A327" s="54">
        <v>293</v>
      </c>
      <c r="B327" s="55" t="s">
        <v>287</v>
      </c>
      <c r="C327" s="154">
        <v>3</v>
      </c>
      <c r="D327" s="154" t="s">
        <v>31</v>
      </c>
      <c r="E327" s="155"/>
      <c r="F327" s="58"/>
      <c r="G327" s="62"/>
      <c r="H327" s="56">
        <v>66</v>
      </c>
      <c r="I327" s="56"/>
      <c r="J327" s="43"/>
      <c r="K327" s="59"/>
      <c r="L327" s="60"/>
      <c r="M327" s="61" t="s">
        <v>385</v>
      </c>
      <c r="N327" s="73" t="s">
        <v>382</v>
      </c>
    </row>
    <row r="328" spans="1:14" s="2" customFormat="1" ht="34.5" customHeight="1">
      <c r="A328" s="7" t="s">
        <v>5</v>
      </c>
      <c r="B328" s="8" t="s">
        <v>6</v>
      </c>
      <c r="C328" s="8" t="s">
        <v>7</v>
      </c>
      <c r="D328" s="8" t="s">
        <v>8</v>
      </c>
      <c r="E328" s="7" t="s">
        <v>9</v>
      </c>
      <c r="F328" s="8" t="s">
        <v>10</v>
      </c>
      <c r="G328" s="8" t="s">
        <v>11</v>
      </c>
      <c r="H328" s="8" t="s">
        <v>12</v>
      </c>
      <c r="I328" s="53" t="s">
        <v>58</v>
      </c>
      <c r="J328" s="30" t="s">
        <v>16</v>
      </c>
      <c r="K328" s="28" t="s">
        <v>14</v>
      </c>
      <c r="L328" s="28" t="s">
        <v>15</v>
      </c>
      <c r="M328" s="8" t="str">
        <f>IF([1]说明!$C$11=1,"备注",IF([1]说明!$C$11=2,"","评估结果"))</f>
        <v>备注</v>
      </c>
      <c r="N328" s="28" t="s">
        <v>33</v>
      </c>
    </row>
    <row r="329" spans="1:14" s="2" customFormat="1" ht="17.25" customHeight="1">
      <c r="A329" s="54">
        <v>294</v>
      </c>
      <c r="B329" s="55" t="s">
        <v>367</v>
      </c>
      <c r="C329" s="154">
        <v>1</v>
      </c>
      <c r="D329" s="154" t="s">
        <v>188</v>
      </c>
      <c r="E329" s="155"/>
      <c r="F329" s="58"/>
      <c r="G329" s="62"/>
      <c r="H329" s="56">
        <v>76</v>
      </c>
      <c r="I329" s="56"/>
      <c r="J329" s="43"/>
      <c r="K329" s="59"/>
      <c r="L329" s="60"/>
      <c r="M329" s="61" t="s">
        <v>385</v>
      </c>
      <c r="N329" s="73" t="s">
        <v>382</v>
      </c>
    </row>
    <row r="330" spans="1:14" s="2" customFormat="1" ht="17.25" customHeight="1">
      <c r="A330" s="54">
        <v>295</v>
      </c>
      <c r="B330" s="55" t="s">
        <v>286</v>
      </c>
      <c r="C330" s="154">
        <v>1</v>
      </c>
      <c r="D330" s="154" t="s">
        <v>31</v>
      </c>
      <c r="E330" s="155"/>
      <c r="F330" s="58"/>
      <c r="G330" s="62"/>
      <c r="H330" s="56">
        <v>22</v>
      </c>
      <c r="I330" s="56"/>
      <c r="J330" s="43"/>
      <c r="K330" s="59"/>
      <c r="L330" s="60"/>
      <c r="M330" s="61" t="s">
        <v>385</v>
      </c>
      <c r="N330" s="73" t="s">
        <v>382</v>
      </c>
    </row>
    <row r="331" spans="1:14" s="2" customFormat="1" ht="17.25" customHeight="1">
      <c r="A331" s="54">
        <v>296</v>
      </c>
      <c r="B331" s="55" t="s">
        <v>365</v>
      </c>
      <c r="C331" s="154">
        <v>4</v>
      </c>
      <c r="D331" s="154" t="s">
        <v>31</v>
      </c>
      <c r="E331" s="155"/>
      <c r="F331" s="58"/>
      <c r="G331" s="62"/>
      <c r="H331" s="56">
        <v>51.6</v>
      </c>
      <c r="I331" s="56"/>
      <c r="J331" s="43"/>
      <c r="K331" s="59"/>
      <c r="L331" s="60"/>
      <c r="M331" s="61" t="s">
        <v>385</v>
      </c>
      <c r="N331" s="73" t="s">
        <v>382</v>
      </c>
    </row>
    <row r="332" spans="1:14" s="2" customFormat="1" ht="17.25" customHeight="1">
      <c r="A332" s="54">
        <v>297</v>
      </c>
      <c r="B332" s="55" t="s">
        <v>368</v>
      </c>
      <c r="C332" s="154">
        <v>1</v>
      </c>
      <c r="D332" s="154" t="s">
        <v>31</v>
      </c>
      <c r="E332" s="155"/>
      <c r="F332" s="58"/>
      <c r="G332" s="62"/>
      <c r="H332" s="56">
        <v>21</v>
      </c>
      <c r="I332" s="56"/>
      <c r="J332" s="43"/>
      <c r="K332" s="59"/>
      <c r="L332" s="60"/>
      <c r="M332" s="61" t="s">
        <v>385</v>
      </c>
      <c r="N332" s="73" t="s">
        <v>382</v>
      </c>
    </row>
    <row r="333" spans="1:14" s="2" customFormat="1" ht="17.25" customHeight="1">
      <c r="A333" s="54">
        <v>298</v>
      </c>
      <c r="B333" s="55" t="s">
        <v>369</v>
      </c>
      <c r="C333" s="154">
        <v>1</v>
      </c>
      <c r="D333" s="154" t="s">
        <v>31</v>
      </c>
      <c r="E333" s="155"/>
      <c r="F333" s="58"/>
      <c r="G333" s="62"/>
      <c r="H333" s="56">
        <v>490</v>
      </c>
      <c r="I333" s="56"/>
      <c r="J333" s="43"/>
      <c r="K333" s="59"/>
      <c r="L333" s="60"/>
      <c r="M333" s="61" t="s">
        <v>385</v>
      </c>
      <c r="N333" s="73" t="s">
        <v>382</v>
      </c>
    </row>
    <row r="334" spans="1:14" s="2" customFormat="1" ht="17.25" customHeight="1">
      <c r="A334" s="54">
        <v>299</v>
      </c>
      <c r="B334" s="55" t="s">
        <v>286</v>
      </c>
      <c r="C334" s="154">
        <v>2</v>
      </c>
      <c r="D334" s="154" t="s">
        <v>31</v>
      </c>
      <c r="E334" s="155"/>
      <c r="F334" s="58"/>
      <c r="G334" s="62"/>
      <c r="H334" s="56">
        <v>34</v>
      </c>
      <c r="I334" s="56"/>
      <c r="J334" s="43"/>
      <c r="K334" s="59"/>
      <c r="L334" s="60"/>
      <c r="M334" s="61" t="s">
        <v>385</v>
      </c>
      <c r="N334" s="73" t="s">
        <v>382</v>
      </c>
    </row>
    <row r="335" spans="1:14" s="2" customFormat="1" ht="17.25" customHeight="1">
      <c r="A335" s="54">
        <v>300</v>
      </c>
      <c r="B335" s="55" t="s">
        <v>287</v>
      </c>
      <c r="C335" s="154">
        <v>4</v>
      </c>
      <c r="D335" s="154" t="s">
        <v>31</v>
      </c>
      <c r="E335" s="155"/>
      <c r="F335" s="58"/>
      <c r="G335" s="62"/>
      <c r="H335" s="56">
        <v>68</v>
      </c>
      <c r="I335" s="56"/>
      <c r="J335" s="43"/>
      <c r="K335" s="59"/>
      <c r="L335" s="60"/>
      <c r="M335" s="61" t="s">
        <v>385</v>
      </c>
      <c r="N335" s="73" t="s">
        <v>382</v>
      </c>
    </row>
    <row r="336" spans="1:14" s="2" customFormat="1" ht="17.25" customHeight="1">
      <c r="A336" s="54">
        <v>301</v>
      </c>
      <c r="B336" s="55" t="s">
        <v>370</v>
      </c>
      <c r="C336" s="154">
        <v>9</v>
      </c>
      <c r="D336" s="154" t="s">
        <v>31</v>
      </c>
      <c r="E336" s="155"/>
      <c r="F336" s="58"/>
      <c r="G336" s="62"/>
      <c r="H336" s="56">
        <v>702</v>
      </c>
      <c r="I336" s="56"/>
      <c r="J336" s="43"/>
      <c r="K336" s="59"/>
      <c r="L336" s="60"/>
      <c r="M336" s="61" t="s">
        <v>385</v>
      </c>
      <c r="N336" s="73" t="s">
        <v>382</v>
      </c>
    </row>
    <row r="337" spans="1:14" s="2" customFormat="1" ht="17.25" customHeight="1">
      <c r="A337" s="54">
        <v>302</v>
      </c>
      <c r="B337" s="55" t="s">
        <v>371</v>
      </c>
      <c r="C337" s="154">
        <v>1</v>
      </c>
      <c r="D337" s="154" t="s">
        <v>31</v>
      </c>
      <c r="E337" s="155"/>
      <c r="F337" s="58"/>
      <c r="G337" s="62"/>
      <c r="H337" s="56">
        <v>496</v>
      </c>
      <c r="I337" s="56"/>
      <c r="J337" s="43"/>
      <c r="K337" s="59"/>
      <c r="L337" s="60"/>
      <c r="M337" s="61" t="s">
        <v>385</v>
      </c>
      <c r="N337" s="73" t="s">
        <v>382</v>
      </c>
    </row>
    <row r="338" spans="1:14" s="2" customFormat="1" ht="17.25" customHeight="1">
      <c r="A338" s="54">
        <v>303</v>
      </c>
      <c r="B338" s="55" t="s">
        <v>372</v>
      </c>
      <c r="C338" s="154">
        <v>1</v>
      </c>
      <c r="D338" s="154" t="s">
        <v>31</v>
      </c>
      <c r="E338" s="155"/>
      <c r="F338" s="58"/>
      <c r="G338" s="62"/>
      <c r="H338" s="56">
        <v>95</v>
      </c>
      <c r="I338" s="56"/>
      <c r="J338" s="43"/>
      <c r="K338" s="59"/>
      <c r="L338" s="60"/>
      <c r="M338" s="61" t="s">
        <v>385</v>
      </c>
      <c r="N338" s="73" t="s">
        <v>382</v>
      </c>
    </row>
    <row r="339" spans="1:14" s="2" customFormat="1" ht="17.25" customHeight="1">
      <c r="A339" s="54">
        <v>304</v>
      </c>
      <c r="B339" s="55" t="s">
        <v>312</v>
      </c>
      <c r="C339" s="154">
        <v>2</v>
      </c>
      <c r="D339" s="154" t="s">
        <v>31</v>
      </c>
      <c r="E339" s="155"/>
      <c r="F339" s="58"/>
      <c r="G339" s="62"/>
      <c r="H339" s="56">
        <v>770</v>
      </c>
      <c r="I339" s="56"/>
      <c r="J339" s="43"/>
      <c r="K339" s="59"/>
      <c r="L339" s="60"/>
      <c r="M339" s="61" t="s">
        <v>385</v>
      </c>
      <c r="N339" s="73" t="s">
        <v>382</v>
      </c>
    </row>
    <row r="340" spans="1:14" s="2" customFormat="1" ht="17.25" customHeight="1">
      <c r="A340" s="54">
        <v>305</v>
      </c>
      <c r="B340" s="55" t="s">
        <v>373</v>
      </c>
      <c r="C340" s="154">
        <v>2</v>
      </c>
      <c r="D340" s="154" t="s">
        <v>31</v>
      </c>
      <c r="E340" s="155"/>
      <c r="F340" s="58"/>
      <c r="G340" s="62"/>
      <c r="H340" s="56">
        <v>240</v>
      </c>
      <c r="I340" s="56"/>
      <c r="J340" s="43"/>
      <c r="K340" s="59"/>
      <c r="L340" s="60"/>
      <c r="M340" s="61" t="s">
        <v>385</v>
      </c>
      <c r="N340" s="73" t="s">
        <v>382</v>
      </c>
    </row>
    <row r="341" spans="1:14" s="2" customFormat="1" ht="17.25" customHeight="1">
      <c r="A341" s="54">
        <v>306</v>
      </c>
      <c r="B341" s="55" t="s">
        <v>374</v>
      </c>
      <c r="C341" s="154">
        <v>1</v>
      </c>
      <c r="D341" s="154" t="s">
        <v>31</v>
      </c>
      <c r="E341" s="155"/>
      <c r="F341" s="58"/>
      <c r="G341" s="63"/>
      <c r="H341" s="56">
        <v>460</v>
      </c>
      <c r="I341" s="56"/>
      <c r="J341" s="43"/>
      <c r="K341" s="59"/>
      <c r="L341" s="60"/>
      <c r="M341" s="61" t="s">
        <v>385</v>
      </c>
      <c r="N341" s="73" t="s">
        <v>382</v>
      </c>
    </row>
    <row r="342" spans="1:14" s="2" customFormat="1" ht="17.25" customHeight="1">
      <c r="A342" s="54">
        <v>307</v>
      </c>
      <c r="B342" s="55" t="s">
        <v>375</v>
      </c>
      <c r="C342" s="154">
        <v>4</v>
      </c>
      <c r="D342" s="154" t="s">
        <v>31</v>
      </c>
      <c r="E342" s="155"/>
      <c r="F342" s="58"/>
      <c r="G342" s="63"/>
      <c r="H342" s="56">
        <v>19.2</v>
      </c>
      <c r="I342" s="56"/>
      <c r="J342" s="43"/>
      <c r="K342" s="59"/>
      <c r="L342" s="60"/>
      <c r="M342" s="61" t="s">
        <v>385</v>
      </c>
      <c r="N342" s="73" t="s">
        <v>382</v>
      </c>
    </row>
    <row r="343" spans="1:14" s="2" customFormat="1" ht="17.25" customHeight="1">
      <c r="A343" s="54">
        <v>308</v>
      </c>
      <c r="B343" s="55" t="s">
        <v>155</v>
      </c>
      <c r="C343" s="154">
        <v>1</v>
      </c>
      <c r="D343" s="154" t="s">
        <v>31</v>
      </c>
      <c r="E343" s="155"/>
      <c r="F343" s="58"/>
      <c r="G343" s="63"/>
      <c r="H343" s="56">
        <v>195</v>
      </c>
      <c r="I343" s="56"/>
      <c r="J343" s="43"/>
      <c r="K343" s="59"/>
      <c r="L343" s="60"/>
      <c r="M343" s="61" t="s">
        <v>385</v>
      </c>
      <c r="N343" s="73" t="s">
        <v>382</v>
      </c>
    </row>
    <row r="344" spans="1:14" s="2" customFormat="1" ht="17.25" customHeight="1">
      <c r="A344" s="54">
        <v>309</v>
      </c>
      <c r="B344" s="55" t="s">
        <v>376</v>
      </c>
      <c r="C344" s="154">
        <v>1</v>
      </c>
      <c r="D344" s="154" t="s">
        <v>31</v>
      </c>
      <c r="E344" s="155"/>
      <c r="F344" s="58"/>
      <c r="G344" s="63"/>
      <c r="H344" s="56">
        <v>29</v>
      </c>
      <c r="I344" s="56"/>
      <c r="J344" s="43"/>
      <c r="K344" s="59"/>
      <c r="L344" s="60"/>
      <c r="M344" s="61" t="s">
        <v>385</v>
      </c>
      <c r="N344" s="73" t="s">
        <v>382</v>
      </c>
    </row>
    <row r="345" spans="1:14" s="2" customFormat="1" ht="17.25" customHeight="1">
      <c r="A345" s="54">
        <v>310</v>
      </c>
      <c r="B345" s="55" t="s">
        <v>377</v>
      </c>
      <c r="C345" s="154">
        <v>1</v>
      </c>
      <c r="D345" s="154" t="s">
        <v>31</v>
      </c>
      <c r="E345" s="155"/>
      <c r="F345" s="58"/>
      <c r="G345" s="63"/>
      <c r="H345" s="56">
        <v>18</v>
      </c>
      <c r="I345" s="56"/>
      <c r="J345" s="43"/>
      <c r="K345" s="59"/>
      <c r="L345" s="60"/>
      <c r="M345" s="61" t="s">
        <v>385</v>
      </c>
      <c r="N345" s="73" t="s">
        <v>382</v>
      </c>
    </row>
    <row r="346" spans="1:14" s="2" customFormat="1" ht="17.25" customHeight="1">
      <c r="A346" s="54">
        <v>311</v>
      </c>
      <c r="B346" s="55" t="s">
        <v>378</v>
      </c>
      <c r="C346" s="154">
        <v>1</v>
      </c>
      <c r="D346" s="154" t="s">
        <v>31</v>
      </c>
      <c r="E346" s="155"/>
      <c r="F346" s="58"/>
      <c r="G346" s="63"/>
      <c r="H346" s="56">
        <v>1850</v>
      </c>
      <c r="I346" s="56"/>
      <c r="J346" s="43"/>
      <c r="K346" s="59"/>
      <c r="L346" s="60"/>
      <c r="M346" s="61" t="s">
        <v>385</v>
      </c>
      <c r="N346" s="73" t="s">
        <v>382</v>
      </c>
    </row>
    <row r="347" spans="1:14" s="2" customFormat="1" ht="17.25" customHeight="1">
      <c r="A347" s="54">
        <v>312</v>
      </c>
      <c r="B347" s="55" t="s">
        <v>312</v>
      </c>
      <c r="C347" s="154">
        <v>4</v>
      </c>
      <c r="D347" s="154" t="s">
        <v>30</v>
      </c>
      <c r="E347" s="155"/>
      <c r="F347" s="58"/>
      <c r="G347" s="63"/>
      <c r="H347" s="56">
        <v>1520</v>
      </c>
      <c r="I347" s="56"/>
      <c r="J347" s="43"/>
      <c r="K347" s="59"/>
      <c r="L347" s="60"/>
      <c r="M347" s="61" t="s">
        <v>385</v>
      </c>
      <c r="N347" s="73" t="s">
        <v>382</v>
      </c>
    </row>
    <row r="348" spans="1:14" s="2" customFormat="1" ht="17.25" customHeight="1">
      <c r="A348" s="54">
        <v>313</v>
      </c>
      <c r="B348" s="55" t="s">
        <v>379</v>
      </c>
      <c r="C348" s="154">
        <v>1</v>
      </c>
      <c r="D348" s="154" t="s">
        <v>31</v>
      </c>
      <c r="E348" s="155"/>
      <c r="F348" s="58"/>
      <c r="G348" s="62">
        <v>1002.221</v>
      </c>
      <c r="H348" s="56">
        <v>37.700000000000003</v>
      </c>
      <c r="I348" s="56"/>
      <c r="J348" s="43"/>
      <c r="K348" s="59"/>
      <c r="L348" s="60"/>
      <c r="M348" s="61" t="s">
        <v>385</v>
      </c>
      <c r="N348" s="73" t="s">
        <v>382</v>
      </c>
    </row>
    <row r="349" spans="1:14" s="2" customFormat="1" ht="21.75" customHeight="1">
      <c r="A349" s="221" t="s">
        <v>380</v>
      </c>
      <c r="B349" s="222"/>
      <c r="C349" s="64">
        <f>SUM(C23:C348)</f>
        <v>2007</v>
      </c>
      <c r="D349" s="64"/>
      <c r="E349" s="57"/>
      <c r="F349" s="58"/>
      <c r="G349" s="62"/>
      <c r="H349" s="77">
        <f>SUM(H23:H348)</f>
        <v>75804.380000000019</v>
      </c>
      <c r="I349" s="77">
        <f>SUM(I23:I348)</f>
        <v>0</v>
      </c>
      <c r="J349" s="43"/>
      <c r="K349" s="59"/>
      <c r="L349" s="60"/>
      <c r="M349" s="61"/>
      <c r="N349" s="41"/>
    </row>
    <row r="350" spans="1:14" s="2" customFormat="1" ht="17.25" customHeight="1">
      <c r="A350" s="218" t="s">
        <v>44</v>
      </c>
      <c r="B350" s="219"/>
      <c r="C350" s="124">
        <v>4500</v>
      </c>
      <c r="D350" s="126" t="s">
        <v>957</v>
      </c>
      <c r="E350" s="125"/>
      <c r="F350" s="127"/>
      <c r="G350" s="71"/>
      <c r="H350" s="32"/>
      <c r="I350" s="52"/>
      <c r="J350" s="43"/>
      <c r="K350" s="33"/>
      <c r="L350" s="123">
        <v>6750</v>
      </c>
      <c r="M350" s="40"/>
      <c r="N350" s="73" t="s">
        <v>382</v>
      </c>
    </row>
    <row r="351" spans="1:14" ht="22.5" customHeight="1">
      <c r="A351" s="216" t="s">
        <v>956</v>
      </c>
      <c r="B351" s="217"/>
      <c r="C351" s="84">
        <f>C5+C22+C350</f>
        <v>8688</v>
      </c>
      <c r="D351" s="128"/>
      <c r="E351" s="129"/>
      <c r="F351" s="130"/>
      <c r="G351" s="12"/>
      <c r="H351" s="78">
        <f>H21+H349</f>
        <v>557738.79</v>
      </c>
      <c r="I351" s="78">
        <f>I21</f>
        <v>12770.01</v>
      </c>
      <c r="J351" s="79"/>
      <c r="K351" s="80"/>
      <c r="L351" s="80">
        <f>L5+L22+L350</f>
        <v>13032</v>
      </c>
      <c r="M351" s="11"/>
      <c r="N351" s="36"/>
    </row>
    <row r="352" spans="1:14">
      <c r="A352" s="34" t="s">
        <v>18</v>
      </c>
      <c r="B352" s="35"/>
      <c r="C352" s="35"/>
    </row>
    <row r="353" spans="1:5">
      <c r="A353" s="4"/>
      <c r="D353" s="35"/>
      <c r="E353" s="34"/>
    </row>
  </sheetData>
  <mergeCells count="9">
    <mergeCell ref="A1:N1"/>
    <mergeCell ref="A2:N2"/>
    <mergeCell ref="A351:B351"/>
    <mergeCell ref="A5:B5"/>
    <mergeCell ref="L3:N3"/>
    <mergeCell ref="A22:B22"/>
    <mergeCell ref="A350:B350"/>
    <mergeCell ref="A21:B21"/>
    <mergeCell ref="A349:B349"/>
  </mergeCells>
  <phoneticPr fontId="23" type="noConversion"/>
  <pageMargins left="0.74803149606299213" right="0.74803149606299213" top="0.94488188976377963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3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3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69"/>
  <sheetViews>
    <sheetView topLeftCell="A310" workbookViewId="0">
      <selection activeCell="G46" sqref="G46"/>
    </sheetView>
  </sheetViews>
  <sheetFormatPr defaultRowHeight="13.5"/>
  <cols>
    <col min="1" max="1" width="4.625" customWidth="1"/>
    <col min="2" max="2" width="18.375" customWidth="1"/>
    <col min="3" max="3" width="8.375" customWidth="1"/>
    <col min="4" max="4" width="6.25" customWidth="1"/>
    <col min="6" max="6" width="8" customWidth="1"/>
    <col min="8" max="8" width="12.125" customWidth="1"/>
    <col min="9" max="9" width="11.5" customWidth="1"/>
    <col min="12" max="12" width="10.5" bestFit="1" customWidth="1"/>
  </cols>
  <sheetData>
    <row r="1" spans="1:14" ht="22.5">
      <c r="A1" s="214" t="s">
        <v>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>
      <c r="A2" s="215" t="s">
        <v>36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>
      <c r="A3" s="27" t="s">
        <v>38</v>
      </c>
      <c r="B3" s="5"/>
      <c r="C3" s="5"/>
      <c r="D3" s="5"/>
      <c r="E3" s="6"/>
      <c r="F3" s="5"/>
      <c r="G3" s="5"/>
      <c r="H3" s="5"/>
      <c r="I3" s="5"/>
      <c r="J3" s="5"/>
      <c r="K3" s="220" t="s">
        <v>4</v>
      </c>
      <c r="L3" s="220"/>
      <c r="M3" s="220"/>
    </row>
    <row r="4" spans="1:14" ht="24">
      <c r="A4" s="7" t="s">
        <v>5</v>
      </c>
      <c r="B4" s="8" t="s">
        <v>6</v>
      </c>
      <c r="C4" s="8" t="s">
        <v>7</v>
      </c>
      <c r="D4" s="8" t="s">
        <v>8</v>
      </c>
      <c r="E4" s="7" t="s">
        <v>9</v>
      </c>
      <c r="F4" s="8" t="s">
        <v>10</v>
      </c>
      <c r="G4" s="8" t="s">
        <v>11</v>
      </c>
      <c r="H4" s="8" t="s">
        <v>12</v>
      </c>
      <c r="I4" s="53" t="s">
        <v>58</v>
      </c>
      <c r="J4" s="30" t="s">
        <v>16</v>
      </c>
      <c r="K4" s="28" t="s">
        <v>14</v>
      </c>
      <c r="L4" s="28" t="s">
        <v>15</v>
      </c>
      <c r="M4" s="8" t="str">
        <f>IF([1]说明!$C$11=1,"备注",IF([1]说明!$C$11=2,"","评估结果"))</f>
        <v>备注</v>
      </c>
      <c r="N4" s="28" t="s">
        <v>33</v>
      </c>
    </row>
    <row r="5" spans="1:14">
      <c r="A5" s="218" t="s">
        <v>43</v>
      </c>
      <c r="B5" s="219"/>
      <c r="C5" s="124">
        <v>1000</v>
      </c>
      <c r="D5" s="41" t="s">
        <v>381</v>
      </c>
      <c r="E5" s="7"/>
      <c r="F5" s="8"/>
      <c r="G5" s="8"/>
      <c r="H5" s="8"/>
      <c r="I5" s="29"/>
      <c r="J5" s="29"/>
      <c r="K5" s="8"/>
      <c r="L5" s="122">
        <v>1500</v>
      </c>
      <c r="M5" s="8"/>
      <c r="N5" s="38"/>
    </row>
    <row r="6" spans="1:14">
      <c r="A6" s="74" t="s">
        <v>645</v>
      </c>
      <c r="B6" s="161" t="s">
        <v>1234</v>
      </c>
      <c r="C6" s="82">
        <v>2</v>
      </c>
      <c r="D6" s="74" t="s">
        <v>55</v>
      </c>
      <c r="E6" s="162">
        <v>2003.03</v>
      </c>
      <c r="F6" s="29"/>
      <c r="G6" s="29"/>
      <c r="H6" s="87">
        <v>29600</v>
      </c>
      <c r="I6" s="89">
        <v>888</v>
      </c>
      <c r="J6" s="30"/>
      <c r="K6" s="28"/>
      <c r="L6" s="28"/>
      <c r="M6" s="65" t="s">
        <v>640</v>
      </c>
      <c r="N6" s="73" t="s">
        <v>639</v>
      </c>
    </row>
    <row r="7" spans="1:14">
      <c r="A7" s="74" t="s">
        <v>646</v>
      </c>
      <c r="B7" s="75" t="s">
        <v>642</v>
      </c>
      <c r="C7" s="82">
        <v>2</v>
      </c>
      <c r="D7" s="74" t="s">
        <v>55</v>
      </c>
      <c r="E7" s="162">
        <v>2003.03</v>
      </c>
      <c r="F7" s="29"/>
      <c r="G7" s="29"/>
      <c r="H7" s="87">
        <v>27200</v>
      </c>
      <c r="I7" s="89">
        <v>816</v>
      </c>
      <c r="J7" s="30"/>
      <c r="K7" s="28"/>
      <c r="L7" s="28"/>
      <c r="M7" s="65" t="s">
        <v>640</v>
      </c>
      <c r="N7" s="73" t="s">
        <v>639</v>
      </c>
    </row>
    <row r="8" spans="1:14">
      <c r="A8" s="74" t="s">
        <v>20</v>
      </c>
      <c r="B8" s="161" t="s">
        <v>1235</v>
      </c>
      <c r="C8" s="82">
        <v>1</v>
      </c>
      <c r="D8" s="74" t="s">
        <v>55</v>
      </c>
      <c r="E8" s="162">
        <v>2003.04</v>
      </c>
      <c r="F8" s="29"/>
      <c r="G8" s="29"/>
      <c r="H8" s="87">
        <v>4100</v>
      </c>
      <c r="I8" s="89">
        <v>0</v>
      </c>
      <c r="J8" s="30"/>
      <c r="K8" s="28"/>
      <c r="L8" s="28"/>
      <c r="M8" s="65" t="s">
        <v>640</v>
      </c>
      <c r="N8" s="73" t="s">
        <v>639</v>
      </c>
    </row>
    <row r="9" spans="1:14">
      <c r="A9" s="74" t="s">
        <v>21</v>
      </c>
      <c r="B9" s="75" t="s">
        <v>643</v>
      </c>
      <c r="C9" s="82">
        <v>2</v>
      </c>
      <c r="D9" s="74" t="s">
        <v>648</v>
      </c>
      <c r="E9" s="162">
        <v>2003.04</v>
      </c>
      <c r="F9" s="29"/>
      <c r="G9" s="29"/>
      <c r="H9" s="87">
        <v>21000</v>
      </c>
      <c r="I9" s="89">
        <v>0</v>
      </c>
      <c r="J9" s="30"/>
      <c r="K9" s="28"/>
      <c r="L9" s="28"/>
      <c r="M9" s="65" t="s">
        <v>640</v>
      </c>
      <c r="N9" s="73" t="s">
        <v>639</v>
      </c>
    </row>
    <row r="10" spans="1:14">
      <c r="A10" s="74" t="s">
        <v>22</v>
      </c>
      <c r="B10" s="75" t="s">
        <v>649</v>
      </c>
      <c r="C10" s="85">
        <v>1</v>
      </c>
      <c r="D10" s="74" t="s">
        <v>55</v>
      </c>
      <c r="E10" s="162">
        <v>2005.12</v>
      </c>
      <c r="F10" s="29"/>
      <c r="G10" s="29"/>
      <c r="H10" s="87">
        <v>110700</v>
      </c>
      <c r="I10" s="89">
        <v>3321</v>
      </c>
      <c r="J10" s="30"/>
      <c r="K10" s="28"/>
      <c r="L10" s="28"/>
      <c r="M10" s="65" t="s">
        <v>640</v>
      </c>
      <c r="N10" s="73" t="s">
        <v>639</v>
      </c>
    </row>
    <row r="11" spans="1:14">
      <c r="A11" s="74" t="s">
        <v>23</v>
      </c>
      <c r="B11" s="75" t="s">
        <v>644</v>
      </c>
      <c r="C11" s="47">
        <v>1</v>
      </c>
      <c r="D11" s="74" t="s">
        <v>55</v>
      </c>
      <c r="E11" s="162">
        <v>2007.09</v>
      </c>
      <c r="F11" s="29"/>
      <c r="G11" s="83" t="s">
        <v>647</v>
      </c>
      <c r="H11" s="87">
        <v>119500</v>
      </c>
      <c r="I11" s="89">
        <v>3585</v>
      </c>
      <c r="J11" s="30"/>
      <c r="K11" s="28"/>
      <c r="L11" s="28"/>
      <c r="M11" s="65" t="s">
        <v>640</v>
      </c>
      <c r="N11" s="73" t="s">
        <v>639</v>
      </c>
    </row>
    <row r="12" spans="1:14">
      <c r="A12" s="74" t="s">
        <v>24</v>
      </c>
      <c r="B12" s="75" t="s">
        <v>48</v>
      </c>
      <c r="C12" s="85">
        <v>1</v>
      </c>
      <c r="D12" s="74" t="s">
        <v>55</v>
      </c>
      <c r="E12" s="162">
        <v>2006.1</v>
      </c>
      <c r="F12" s="29"/>
      <c r="G12" s="83"/>
      <c r="H12" s="87">
        <v>114500</v>
      </c>
      <c r="I12" s="89">
        <v>3435</v>
      </c>
      <c r="J12" s="30"/>
      <c r="K12" s="28"/>
      <c r="L12" s="28"/>
      <c r="M12" s="65" t="s">
        <v>640</v>
      </c>
      <c r="N12" s="73" t="s">
        <v>639</v>
      </c>
    </row>
    <row r="13" spans="1:14">
      <c r="A13" s="74" t="s">
        <v>25</v>
      </c>
      <c r="B13" s="75" t="s">
        <v>49</v>
      </c>
      <c r="C13" s="47">
        <v>1</v>
      </c>
      <c r="D13" s="74" t="s">
        <v>55</v>
      </c>
      <c r="E13" s="162">
        <v>2009.09</v>
      </c>
      <c r="F13" s="29"/>
      <c r="G13" s="83" t="s">
        <v>54</v>
      </c>
      <c r="H13" s="87">
        <v>21700</v>
      </c>
      <c r="I13" s="89">
        <v>651</v>
      </c>
      <c r="J13" s="30"/>
      <c r="K13" s="28"/>
      <c r="L13" s="28"/>
      <c r="M13" s="65" t="s">
        <v>640</v>
      </c>
      <c r="N13" s="73" t="s">
        <v>639</v>
      </c>
    </row>
    <row r="14" spans="1:14">
      <c r="A14" s="74" t="s">
        <v>26</v>
      </c>
      <c r="B14" s="75" t="s">
        <v>49</v>
      </c>
      <c r="C14" s="85">
        <v>1</v>
      </c>
      <c r="D14" s="74" t="s">
        <v>55</v>
      </c>
      <c r="E14" s="162">
        <v>2009.09</v>
      </c>
      <c r="F14" s="29"/>
      <c r="G14" s="83" t="s">
        <v>54</v>
      </c>
      <c r="H14" s="87">
        <v>21700</v>
      </c>
      <c r="I14" s="89">
        <v>651</v>
      </c>
      <c r="J14" s="30"/>
      <c r="K14" s="28"/>
      <c r="L14" s="28"/>
      <c r="M14" s="65" t="s">
        <v>640</v>
      </c>
      <c r="N14" s="73" t="s">
        <v>639</v>
      </c>
    </row>
    <row r="15" spans="1:14">
      <c r="A15" s="74" t="s">
        <v>27</v>
      </c>
      <c r="B15" s="75" t="s">
        <v>50</v>
      </c>
      <c r="C15" s="47">
        <v>1</v>
      </c>
      <c r="D15" s="74" t="s">
        <v>55</v>
      </c>
      <c r="E15" s="162">
        <v>2009.12</v>
      </c>
      <c r="F15" s="29"/>
      <c r="G15" s="29"/>
      <c r="H15" s="87">
        <v>3200</v>
      </c>
      <c r="I15" s="89">
        <v>96</v>
      </c>
      <c r="J15" s="30"/>
      <c r="K15" s="28"/>
      <c r="L15" s="28"/>
      <c r="M15" s="65" t="s">
        <v>640</v>
      </c>
      <c r="N15" s="73" t="s">
        <v>639</v>
      </c>
    </row>
    <row r="16" spans="1:14">
      <c r="A16" s="74" t="s">
        <v>28</v>
      </c>
      <c r="B16" s="75" t="s">
        <v>50</v>
      </c>
      <c r="C16" s="85">
        <v>1</v>
      </c>
      <c r="D16" s="74" t="s">
        <v>55</v>
      </c>
      <c r="E16" s="162">
        <v>2009.12</v>
      </c>
      <c r="F16" s="29"/>
      <c r="G16" s="29"/>
      <c r="H16" s="87">
        <v>3200</v>
      </c>
      <c r="I16" s="89">
        <v>96</v>
      </c>
      <c r="J16" s="30"/>
      <c r="K16" s="28"/>
      <c r="L16" s="28"/>
      <c r="M16" s="65" t="s">
        <v>640</v>
      </c>
      <c r="N16" s="73" t="s">
        <v>639</v>
      </c>
    </row>
    <row r="17" spans="1:14">
      <c r="A17" s="74" t="s">
        <v>29</v>
      </c>
      <c r="B17" s="75" t="s">
        <v>47</v>
      </c>
      <c r="C17" s="47">
        <v>1</v>
      </c>
      <c r="D17" s="74" t="s">
        <v>55</v>
      </c>
      <c r="E17" s="162">
        <v>2010.12</v>
      </c>
      <c r="F17" s="29"/>
      <c r="G17" s="29"/>
      <c r="H17" s="87">
        <v>29300</v>
      </c>
      <c r="I17" s="89">
        <v>879</v>
      </c>
      <c r="J17" s="30"/>
      <c r="K17" s="28"/>
      <c r="L17" s="28"/>
      <c r="M17" s="65" t="s">
        <v>640</v>
      </c>
      <c r="N17" s="73" t="s">
        <v>639</v>
      </c>
    </row>
    <row r="18" spans="1:14" ht="20.25" customHeight="1">
      <c r="A18" s="223" t="s">
        <v>56</v>
      </c>
      <c r="B18" s="224"/>
      <c r="C18" s="29">
        <f>SUM(C6:C17)</f>
        <v>15</v>
      </c>
      <c r="D18" s="29"/>
      <c r="E18" s="46"/>
      <c r="F18" s="29"/>
      <c r="G18" s="29"/>
      <c r="H18" s="48">
        <f>SUM(H6:H17)</f>
        <v>505700</v>
      </c>
      <c r="I18" s="86">
        <f>SUM(I6:I17)</f>
        <v>14418</v>
      </c>
      <c r="J18" s="30"/>
      <c r="K18" s="28"/>
      <c r="L18" s="28"/>
      <c r="M18" s="65" t="s">
        <v>640</v>
      </c>
      <c r="N18" s="73" t="s">
        <v>639</v>
      </c>
    </row>
    <row r="19" spans="1:14">
      <c r="A19" s="218" t="s">
        <v>1227</v>
      </c>
      <c r="B19" s="219"/>
      <c r="C19" s="100">
        <v>1800</v>
      </c>
      <c r="D19" s="120" t="s">
        <v>381</v>
      </c>
      <c r="E19" s="81"/>
      <c r="F19" s="9"/>
      <c r="G19" s="39"/>
      <c r="H19" s="32"/>
      <c r="I19" s="52"/>
      <c r="J19" s="43"/>
      <c r="K19" s="37"/>
      <c r="L19" s="123">
        <v>2700</v>
      </c>
      <c r="M19" s="41"/>
      <c r="N19" s="41"/>
    </row>
    <row r="20" spans="1:14">
      <c r="A20" s="74">
        <v>1</v>
      </c>
      <c r="B20" s="162" t="s">
        <v>413</v>
      </c>
      <c r="C20" s="47">
        <v>3</v>
      </c>
      <c r="D20" s="164" t="s">
        <v>31</v>
      </c>
      <c r="E20" s="162"/>
      <c r="F20" s="162"/>
      <c r="G20" s="162"/>
      <c r="H20" s="162">
        <v>117</v>
      </c>
      <c r="I20" s="76"/>
      <c r="J20" s="43"/>
      <c r="K20" s="59"/>
      <c r="L20" s="60"/>
      <c r="M20" s="65" t="s">
        <v>641</v>
      </c>
      <c r="N20" s="73" t="s">
        <v>639</v>
      </c>
    </row>
    <row r="21" spans="1:14">
      <c r="A21" s="74">
        <v>2</v>
      </c>
      <c r="B21" s="162" t="s">
        <v>305</v>
      </c>
      <c r="C21" s="47">
        <v>1</v>
      </c>
      <c r="D21" s="164" t="s">
        <v>31</v>
      </c>
      <c r="E21" s="162"/>
      <c r="F21" s="162"/>
      <c r="G21" s="162"/>
      <c r="H21" s="162">
        <v>39</v>
      </c>
      <c r="I21" s="76"/>
      <c r="J21" s="43"/>
      <c r="K21" s="59"/>
      <c r="L21" s="60"/>
      <c r="M21" s="65" t="s">
        <v>641</v>
      </c>
      <c r="N21" s="73" t="s">
        <v>639</v>
      </c>
    </row>
    <row r="22" spans="1:14">
      <c r="A22" s="160">
        <v>3</v>
      </c>
      <c r="B22" s="162" t="s">
        <v>250</v>
      </c>
      <c r="C22" s="47">
        <v>1</v>
      </c>
      <c r="D22" s="164" t="s">
        <v>236</v>
      </c>
      <c r="E22" s="162"/>
      <c r="F22" s="162"/>
      <c r="G22" s="162"/>
      <c r="H22" s="162">
        <v>88</v>
      </c>
      <c r="I22" s="76"/>
      <c r="J22" s="43"/>
      <c r="K22" s="59"/>
      <c r="L22" s="60"/>
      <c r="M22" s="65" t="s">
        <v>641</v>
      </c>
      <c r="N22" s="73" t="s">
        <v>639</v>
      </c>
    </row>
    <row r="23" spans="1:14">
      <c r="A23" s="160">
        <v>4</v>
      </c>
      <c r="B23" s="162" t="s">
        <v>374</v>
      </c>
      <c r="C23" s="47">
        <v>2</v>
      </c>
      <c r="D23" s="164" t="s">
        <v>31</v>
      </c>
      <c r="E23" s="162"/>
      <c r="F23" s="162"/>
      <c r="G23" s="162"/>
      <c r="H23" s="162">
        <v>920</v>
      </c>
      <c r="I23" s="76"/>
      <c r="J23" s="43"/>
      <c r="K23" s="59"/>
      <c r="L23" s="60"/>
      <c r="M23" s="65" t="s">
        <v>641</v>
      </c>
      <c r="N23" s="73" t="s">
        <v>639</v>
      </c>
    </row>
    <row r="24" spans="1:14">
      <c r="A24" s="160">
        <v>5</v>
      </c>
      <c r="B24" s="162" t="s">
        <v>414</v>
      </c>
      <c r="C24" s="47">
        <v>2</v>
      </c>
      <c r="D24" s="164" t="s">
        <v>31</v>
      </c>
      <c r="E24" s="162"/>
      <c r="F24" s="162"/>
      <c r="G24" s="162"/>
      <c r="H24" s="162">
        <v>56</v>
      </c>
      <c r="I24" s="76"/>
      <c r="J24" s="43"/>
      <c r="K24" s="59"/>
      <c r="L24" s="60"/>
      <c r="M24" s="65" t="s">
        <v>641</v>
      </c>
      <c r="N24" s="73" t="s">
        <v>639</v>
      </c>
    </row>
    <row r="25" spans="1:14">
      <c r="A25" s="160">
        <v>6</v>
      </c>
      <c r="B25" s="162" t="s">
        <v>415</v>
      </c>
      <c r="C25" s="47">
        <v>1</v>
      </c>
      <c r="D25" s="164" t="s">
        <v>30</v>
      </c>
      <c r="E25" s="162"/>
      <c r="F25" s="162"/>
      <c r="G25" s="162"/>
      <c r="H25" s="162">
        <v>785</v>
      </c>
      <c r="I25" s="76"/>
      <c r="J25" s="43"/>
      <c r="K25" s="59"/>
      <c r="L25" s="60"/>
      <c r="M25" s="65" t="s">
        <v>641</v>
      </c>
      <c r="N25" s="73" t="s">
        <v>639</v>
      </c>
    </row>
    <row r="26" spans="1:14">
      <c r="A26" s="160">
        <v>7</v>
      </c>
      <c r="B26" s="162" t="s">
        <v>416</v>
      </c>
      <c r="C26" s="47">
        <v>1</v>
      </c>
      <c r="D26" s="164" t="s">
        <v>30</v>
      </c>
      <c r="E26" s="162"/>
      <c r="F26" s="162"/>
      <c r="G26" s="162"/>
      <c r="H26" s="162">
        <v>612.5</v>
      </c>
      <c r="I26" s="76"/>
      <c r="J26" s="43"/>
      <c r="K26" s="59"/>
      <c r="L26" s="60"/>
      <c r="M26" s="65" t="s">
        <v>641</v>
      </c>
      <c r="N26" s="73" t="s">
        <v>639</v>
      </c>
    </row>
    <row r="27" spans="1:14">
      <c r="A27" s="160">
        <v>8</v>
      </c>
      <c r="B27" s="162" t="s">
        <v>417</v>
      </c>
      <c r="C27" s="47">
        <v>1</v>
      </c>
      <c r="D27" s="164" t="s">
        <v>31</v>
      </c>
      <c r="E27" s="162"/>
      <c r="F27" s="162"/>
      <c r="G27" s="162"/>
      <c r="H27" s="162">
        <v>2.5</v>
      </c>
      <c r="I27" s="76"/>
      <c r="J27" s="43"/>
      <c r="K27" s="59"/>
      <c r="L27" s="60"/>
      <c r="M27" s="65" t="s">
        <v>641</v>
      </c>
      <c r="N27" s="73" t="s">
        <v>639</v>
      </c>
    </row>
    <row r="28" spans="1:14">
      <c r="A28" s="160">
        <v>9</v>
      </c>
      <c r="B28" s="162" t="s">
        <v>305</v>
      </c>
      <c r="C28" s="47">
        <v>3</v>
      </c>
      <c r="D28" s="164" t="s">
        <v>236</v>
      </c>
      <c r="E28" s="162"/>
      <c r="F28" s="162"/>
      <c r="G28" s="162"/>
      <c r="H28" s="162">
        <v>223.8</v>
      </c>
      <c r="I28" s="76"/>
      <c r="J28" s="43"/>
      <c r="K28" s="59"/>
      <c r="L28" s="60"/>
      <c r="M28" s="65" t="s">
        <v>641</v>
      </c>
      <c r="N28" s="73" t="s">
        <v>639</v>
      </c>
    </row>
    <row r="29" spans="1:14">
      <c r="A29" s="160">
        <v>10</v>
      </c>
      <c r="B29" s="162" t="s">
        <v>418</v>
      </c>
      <c r="C29" s="47">
        <v>1</v>
      </c>
      <c r="D29" s="164" t="s">
        <v>31</v>
      </c>
      <c r="E29" s="162"/>
      <c r="F29" s="162"/>
      <c r="G29" s="162"/>
      <c r="H29" s="162">
        <v>9.5</v>
      </c>
      <c r="I29" s="76"/>
      <c r="J29" s="43"/>
      <c r="K29" s="59"/>
      <c r="L29" s="60"/>
      <c r="M29" s="65" t="s">
        <v>641</v>
      </c>
      <c r="N29" s="73" t="s">
        <v>639</v>
      </c>
    </row>
    <row r="30" spans="1:14">
      <c r="A30" s="160">
        <v>11</v>
      </c>
      <c r="B30" s="162" t="s">
        <v>370</v>
      </c>
      <c r="C30" s="47">
        <v>9</v>
      </c>
      <c r="D30" s="164" t="s">
        <v>31</v>
      </c>
      <c r="E30" s="162"/>
      <c r="F30" s="162"/>
      <c r="G30" s="162"/>
      <c r="H30" s="162">
        <v>508.5</v>
      </c>
      <c r="I30" s="76"/>
      <c r="J30" s="43"/>
      <c r="K30" s="59"/>
      <c r="L30" s="60"/>
      <c r="M30" s="65" t="s">
        <v>641</v>
      </c>
      <c r="N30" s="73" t="s">
        <v>639</v>
      </c>
    </row>
    <row r="31" spans="1:14">
      <c r="A31" s="160">
        <v>12</v>
      </c>
      <c r="B31" s="162" t="s">
        <v>419</v>
      </c>
      <c r="C31" s="47">
        <v>8</v>
      </c>
      <c r="D31" s="164" t="s">
        <v>31</v>
      </c>
      <c r="E31" s="162"/>
      <c r="F31" s="162"/>
      <c r="G31" s="162"/>
      <c r="H31" s="162">
        <v>15.2</v>
      </c>
      <c r="I31" s="76"/>
      <c r="J31" s="43"/>
      <c r="K31" s="59"/>
      <c r="L31" s="60"/>
      <c r="M31" s="65" t="s">
        <v>641</v>
      </c>
      <c r="N31" s="73" t="s">
        <v>639</v>
      </c>
    </row>
    <row r="32" spans="1:14">
      <c r="A32" s="160">
        <v>13</v>
      </c>
      <c r="B32" s="162" t="s">
        <v>303</v>
      </c>
      <c r="C32" s="47">
        <v>2</v>
      </c>
      <c r="D32" s="164" t="s">
        <v>31</v>
      </c>
      <c r="E32" s="162"/>
      <c r="F32" s="162"/>
      <c r="G32" s="162"/>
      <c r="H32" s="162">
        <v>19</v>
      </c>
      <c r="I32" s="76"/>
      <c r="J32" s="43"/>
      <c r="K32" s="59"/>
      <c r="L32" s="60"/>
      <c r="M32" s="65" t="s">
        <v>641</v>
      </c>
      <c r="N32" s="73" t="s">
        <v>639</v>
      </c>
    </row>
    <row r="33" spans="1:14">
      <c r="A33" s="160">
        <v>14</v>
      </c>
      <c r="B33" s="162" t="s">
        <v>420</v>
      </c>
      <c r="C33" s="47">
        <v>23</v>
      </c>
      <c r="D33" s="164" t="s">
        <v>31</v>
      </c>
      <c r="E33" s="162"/>
      <c r="F33" s="162"/>
      <c r="G33" s="162"/>
      <c r="H33" s="162">
        <v>57.5</v>
      </c>
      <c r="I33" s="76"/>
      <c r="J33" s="43"/>
      <c r="K33" s="59"/>
      <c r="L33" s="60"/>
      <c r="M33" s="65" t="s">
        <v>641</v>
      </c>
      <c r="N33" s="73" t="s">
        <v>639</v>
      </c>
    </row>
    <row r="34" spans="1:14" ht="25.5" customHeight="1">
      <c r="A34" s="7" t="s">
        <v>5</v>
      </c>
      <c r="B34" s="8" t="s">
        <v>6</v>
      </c>
      <c r="C34" s="8" t="s">
        <v>7</v>
      </c>
      <c r="D34" s="8" t="s">
        <v>8</v>
      </c>
      <c r="E34" s="7" t="s">
        <v>9</v>
      </c>
      <c r="F34" s="8" t="s">
        <v>10</v>
      </c>
      <c r="G34" s="8" t="s">
        <v>11</v>
      </c>
      <c r="H34" s="8" t="s">
        <v>12</v>
      </c>
      <c r="I34" s="53" t="s">
        <v>58</v>
      </c>
      <c r="J34" s="30" t="s">
        <v>16</v>
      </c>
      <c r="K34" s="28" t="s">
        <v>14</v>
      </c>
      <c r="L34" s="28" t="s">
        <v>15</v>
      </c>
      <c r="M34" s="8" t="str">
        <f>IF([1]说明!$C$11=1,"备注",IF([1]说明!$C$11=2,"","评估结果"))</f>
        <v>备注</v>
      </c>
      <c r="N34" s="28" t="s">
        <v>33</v>
      </c>
    </row>
    <row r="35" spans="1:14">
      <c r="A35" s="160">
        <v>15</v>
      </c>
      <c r="B35" s="162" t="s">
        <v>421</v>
      </c>
      <c r="C35" s="47">
        <v>10</v>
      </c>
      <c r="D35" s="164" t="s">
        <v>31</v>
      </c>
      <c r="E35" s="162"/>
      <c r="F35" s="162"/>
      <c r="G35" s="162"/>
      <c r="H35" s="162">
        <v>23</v>
      </c>
      <c r="I35" s="76"/>
      <c r="J35" s="43"/>
      <c r="K35" s="59"/>
      <c r="L35" s="60"/>
      <c r="M35" s="65" t="s">
        <v>641</v>
      </c>
      <c r="N35" s="73" t="s">
        <v>639</v>
      </c>
    </row>
    <row r="36" spans="1:14">
      <c r="A36" s="160">
        <v>16</v>
      </c>
      <c r="B36" s="162" t="s">
        <v>287</v>
      </c>
      <c r="C36" s="47">
        <v>4</v>
      </c>
      <c r="D36" s="164" t="s">
        <v>31</v>
      </c>
      <c r="E36" s="162"/>
      <c r="F36" s="162"/>
      <c r="G36" s="162"/>
      <c r="H36" s="162">
        <v>56</v>
      </c>
      <c r="I36" s="76"/>
      <c r="J36" s="43"/>
      <c r="K36" s="59"/>
      <c r="L36" s="60"/>
      <c r="M36" s="65" t="s">
        <v>641</v>
      </c>
      <c r="N36" s="73" t="s">
        <v>639</v>
      </c>
    </row>
    <row r="37" spans="1:14">
      <c r="A37" s="160">
        <v>17</v>
      </c>
      <c r="B37" s="162" t="s">
        <v>286</v>
      </c>
      <c r="C37" s="47">
        <v>4</v>
      </c>
      <c r="D37" s="164" t="s">
        <v>31</v>
      </c>
      <c r="E37" s="162"/>
      <c r="F37" s="162"/>
      <c r="G37" s="162"/>
      <c r="H37" s="162">
        <v>56</v>
      </c>
      <c r="I37" s="76"/>
      <c r="J37" s="43"/>
      <c r="K37" s="59"/>
      <c r="L37" s="60"/>
      <c r="M37" s="65" t="s">
        <v>641</v>
      </c>
      <c r="N37" s="73" t="s">
        <v>639</v>
      </c>
    </row>
    <row r="38" spans="1:14">
      <c r="A38" s="160">
        <v>18</v>
      </c>
      <c r="B38" s="162" t="s">
        <v>422</v>
      </c>
      <c r="C38" s="47">
        <v>13</v>
      </c>
      <c r="D38" s="164" t="s">
        <v>31</v>
      </c>
      <c r="E38" s="162"/>
      <c r="F38" s="162"/>
      <c r="G38" s="162"/>
      <c r="H38" s="162">
        <v>49.4</v>
      </c>
      <c r="I38" s="76"/>
      <c r="J38" s="43"/>
      <c r="K38" s="59"/>
      <c r="L38" s="60"/>
      <c r="M38" s="65" t="s">
        <v>641</v>
      </c>
      <c r="N38" s="73" t="s">
        <v>639</v>
      </c>
    </row>
    <row r="39" spans="1:14">
      <c r="A39" s="160">
        <v>19</v>
      </c>
      <c r="B39" s="162" t="s">
        <v>302</v>
      </c>
      <c r="C39" s="47">
        <v>2</v>
      </c>
      <c r="D39" s="164" t="s">
        <v>31</v>
      </c>
      <c r="E39" s="162"/>
      <c r="F39" s="162"/>
      <c r="G39" s="162"/>
      <c r="H39" s="162">
        <v>19</v>
      </c>
      <c r="I39" s="76"/>
      <c r="J39" s="43"/>
      <c r="K39" s="59"/>
      <c r="L39" s="60"/>
      <c r="M39" s="65" t="s">
        <v>641</v>
      </c>
      <c r="N39" s="73" t="s">
        <v>639</v>
      </c>
    </row>
    <row r="40" spans="1:14">
      <c r="A40" s="160">
        <v>20</v>
      </c>
      <c r="B40" s="162" t="s">
        <v>423</v>
      </c>
      <c r="C40" s="47">
        <v>1</v>
      </c>
      <c r="D40" s="164" t="s">
        <v>31</v>
      </c>
      <c r="E40" s="162"/>
      <c r="F40" s="162"/>
      <c r="G40" s="162"/>
      <c r="H40" s="162">
        <v>490</v>
      </c>
      <c r="I40" s="76"/>
      <c r="J40" s="43"/>
      <c r="K40" s="59"/>
      <c r="L40" s="60"/>
      <c r="M40" s="65" t="s">
        <v>641</v>
      </c>
      <c r="N40" s="73" t="s">
        <v>639</v>
      </c>
    </row>
    <row r="41" spans="1:14">
      <c r="A41" s="160">
        <v>21</v>
      </c>
      <c r="B41" s="162" t="s">
        <v>424</v>
      </c>
      <c r="C41" s="47">
        <v>1</v>
      </c>
      <c r="D41" s="164" t="s">
        <v>31</v>
      </c>
      <c r="E41" s="162"/>
      <c r="F41" s="162"/>
      <c r="G41" s="162"/>
      <c r="H41" s="162">
        <v>39</v>
      </c>
      <c r="I41" s="76"/>
      <c r="J41" s="43"/>
      <c r="K41" s="59"/>
      <c r="L41" s="60"/>
      <c r="M41" s="65" t="s">
        <v>641</v>
      </c>
      <c r="N41" s="73" t="s">
        <v>639</v>
      </c>
    </row>
    <row r="42" spans="1:14">
      <c r="A42" s="160">
        <v>22</v>
      </c>
      <c r="B42" s="162" t="s">
        <v>425</v>
      </c>
      <c r="C42" s="47">
        <v>3</v>
      </c>
      <c r="D42" s="164" t="s">
        <v>31</v>
      </c>
      <c r="E42" s="162"/>
      <c r="F42" s="162"/>
      <c r="G42" s="162"/>
      <c r="H42" s="162">
        <v>147</v>
      </c>
      <c r="I42" s="76"/>
      <c r="J42" s="43"/>
      <c r="K42" s="59"/>
      <c r="L42" s="60"/>
      <c r="M42" s="65" t="s">
        <v>641</v>
      </c>
      <c r="N42" s="73" t="s">
        <v>639</v>
      </c>
    </row>
    <row r="43" spans="1:14">
      <c r="A43" s="160">
        <v>23</v>
      </c>
      <c r="B43" s="162" t="s">
        <v>426</v>
      </c>
      <c r="C43" s="47">
        <v>4</v>
      </c>
      <c r="D43" s="164" t="s">
        <v>31</v>
      </c>
      <c r="E43" s="162"/>
      <c r="F43" s="162"/>
      <c r="G43" s="162"/>
      <c r="H43" s="162">
        <v>776</v>
      </c>
      <c r="I43" s="76"/>
      <c r="J43" s="43"/>
      <c r="K43" s="59"/>
      <c r="L43" s="60"/>
      <c r="M43" s="65" t="s">
        <v>641</v>
      </c>
      <c r="N43" s="73" t="s">
        <v>639</v>
      </c>
    </row>
    <row r="44" spans="1:14">
      <c r="A44" s="160">
        <v>24</v>
      </c>
      <c r="B44" s="162" t="s">
        <v>427</v>
      </c>
      <c r="C44" s="47">
        <v>2</v>
      </c>
      <c r="D44" s="164" t="s">
        <v>31</v>
      </c>
      <c r="E44" s="162"/>
      <c r="F44" s="162"/>
      <c r="G44" s="162"/>
      <c r="H44" s="162">
        <v>21</v>
      </c>
      <c r="I44" s="76"/>
      <c r="J44" s="43"/>
      <c r="K44" s="59"/>
      <c r="L44" s="60"/>
      <c r="M44" s="65" t="s">
        <v>641</v>
      </c>
      <c r="N44" s="73" t="s">
        <v>639</v>
      </c>
    </row>
    <row r="45" spans="1:14">
      <c r="A45" s="160">
        <v>25</v>
      </c>
      <c r="B45" s="162" t="s">
        <v>428</v>
      </c>
      <c r="C45" s="47">
        <v>1</v>
      </c>
      <c r="D45" s="164" t="s">
        <v>30</v>
      </c>
      <c r="E45" s="162"/>
      <c r="F45" s="162"/>
      <c r="G45" s="162"/>
      <c r="H45" s="162">
        <v>1380</v>
      </c>
      <c r="I45" s="76"/>
      <c r="J45" s="43"/>
      <c r="K45" s="59"/>
      <c r="L45" s="60"/>
      <c r="M45" s="65" t="s">
        <v>641</v>
      </c>
      <c r="N45" s="73" t="s">
        <v>639</v>
      </c>
    </row>
    <row r="46" spans="1:14">
      <c r="A46" s="160">
        <v>26</v>
      </c>
      <c r="B46" s="162" t="s">
        <v>429</v>
      </c>
      <c r="C46" s="47">
        <v>5</v>
      </c>
      <c r="D46" s="164" t="s">
        <v>31</v>
      </c>
      <c r="E46" s="162"/>
      <c r="F46" s="162"/>
      <c r="G46" s="162"/>
      <c r="H46" s="162">
        <v>625</v>
      </c>
      <c r="I46" s="76"/>
      <c r="J46" s="43"/>
      <c r="K46" s="59"/>
      <c r="L46" s="60"/>
      <c r="M46" s="65" t="s">
        <v>641</v>
      </c>
      <c r="N46" s="73" t="s">
        <v>639</v>
      </c>
    </row>
    <row r="47" spans="1:14">
      <c r="A47" s="160">
        <v>27</v>
      </c>
      <c r="B47" s="162" t="s">
        <v>243</v>
      </c>
      <c r="C47" s="47">
        <v>12</v>
      </c>
      <c r="D47" s="164" t="s">
        <v>31</v>
      </c>
      <c r="E47" s="162"/>
      <c r="F47" s="162"/>
      <c r="G47" s="162"/>
      <c r="H47" s="162">
        <v>898.08</v>
      </c>
      <c r="I47" s="76"/>
      <c r="J47" s="43"/>
      <c r="K47" s="59"/>
      <c r="L47" s="60"/>
      <c r="M47" s="65" t="s">
        <v>641</v>
      </c>
      <c r="N47" s="73" t="s">
        <v>639</v>
      </c>
    </row>
    <row r="48" spans="1:14">
      <c r="A48" s="160">
        <v>28</v>
      </c>
      <c r="B48" s="162" t="s">
        <v>430</v>
      </c>
      <c r="C48" s="47">
        <v>20</v>
      </c>
      <c r="D48" s="164" t="s">
        <v>31</v>
      </c>
      <c r="E48" s="162"/>
      <c r="F48" s="162"/>
      <c r="G48" s="162"/>
      <c r="H48" s="162">
        <v>20</v>
      </c>
      <c r="I48" s="76"/>
      <c r="J48" s="43"/>
      <c r="K48" s="59"/>
      <c r="L48" s="60"/>
      <c r="M48" s="65" t="s">
        <v>641</v>
      </c>
      <c r="N48" s="73" t="s">
        <v>639</v>
      </c>
    </row>
    <row r="49" spans="1:14">
      <c r="A49" s="160">
        <v>29</v>
      </c>
      <c r="B49" s="162" t="s">
        <v>431</v>
      </c>
      <c r="C49" s="47">
        <v>2</v>
      </c>
      <c r="D49" s="164" t="s">
        <v>31</v>
      </c>
      <c r="E49" s="162"/>
      <c r="F49" s="162"/>
      <c r="G49" s="162"/>
      <c r="H49" s="162">
        <v>178</v>
      </c>
      <c r="I49" s="76"/>
      <c r="J49" s="43"/>
      <c r="K49" s="59"/>
      <c r="L49" s="60"/>
      <c r="M49" s="65" t="s">
        <v>641</v>
      </c>
      <c r="N49" s="73" t="s">
        <v>639</v>
      </c>
    </row>
    <row r="50" spans="1:14">
      <c r="A50" s="160">
        <v>30</v>
      </c>
      <c r="B50" s="162" t="s">
        <v>432</v>
      </c>
      <c r="C50" s="47">
        <v>2</v>
      </c>
      <c r="D50" s="164" t="s">
        <v>31</v>
      </c>
      <c r="E50" s="162"/>
      <c r="F50" s="162"/>
      <c r="G50" s="162"/>
      <c r="H50" s="162">
        <v>70</v>
      </c>
      <c r="I50" s="76"/>
      <c r="J50" s="43"/>
      <c r="K50" s="59"/>
      <c r="L50" s="60"/>
      <c r="M50" s="65" t="s">
        <v>641</v>
      </c>
      <c r="N50" s="73" t="s">
        <v>639</v>
      </c>
    </row>
    <row r="51" spans="1:14">
      <c r="A51" s="160">
        <v>31</v>
      </c>
      <c r="B51" s="162" t="s">
        <v>433</v>
      </c>
      <c r="C51" s="47">
        <v>1</v>
      </c>
      <c r="D51" s="164" t="s">
        <v>188</v>
      </c>
      <c r="E51" s="162"/>
      <c r="F51" s="162"/>
      <c r="G51" s="162"/>
      <c r="H51" s="162">
        <v>68</v>
      </c>
      <c r="I51" s="76"/>
      <c r="J51" s="43"/>
      <c r="K51" s="59"/>
      <c r="L51" s="60"/>
      <c r="M51" s="65" t="s">
        <v>641</v>
      </c>
      <c r="N51" s="73" t="s">
        <v>639</v>
      </c>
    </row>
    <row r="52" spans="1:14">
      <c r="A52" s="160">
        <v>32</v>
      </c>
      <c r="B52" s="162" t="s">
        <v>434</v>
      </c>
      <c r="C52" s="47">
        <v>1</v>
      </c>
      <c r="D52" s="164" t="s">
        <v>31</v>
      </c>
      <c r="E52" s="162"/>
      <c r="F52" s="162"/>
      <c r="G52" s="162"/>
      <c r="H52" s="162">
        <v>62.5</v>
      </c>
      <c r="I52" s="76"/>
      <c r="J52" s="43"/>
      <c r="K52" s="59"/>
      <c r="L52" s="60"/>
      <c r="M52" s="65" t="s">
        <v>641</v>
      </c>
      <c r="N52" s="73" t="s">
        <v>639</v>
      </c>
    </row>
    <row r="53" spans="1:14">
      <c r="A53" s="160">
        <v>33</v>
      </c>
      <c r="B53" s="162" t="s">
        <v>435</v>
      </c>
      <c r="C53" s="47">
        <v>6</v>
      </c>
      <c r="D53" s="164" t="s">
        <v>31</v>
      </c>
      <c r="E53" s="162"/>
      <c r="F53" s="162"/>
      <c r="G53" s="162"/>
      <c r="H53" s="162">
        <v>234</v>
      </c>
      <c r="I53" s="76"/>
      <c r="J53" s="43"/>
      <c r="K53" s="59"/>
      <c r="L53" s="60"/>
      <c r="M53" s="65" t="s">
        <v>641</v>
      </c>
      <c r="N53" s="73" t="s">
        <v>639</v>
      </c>
    </row>
    <row r="54" spans="1:14">
      <c r="A54" s="160">
        <v>34</v>
      </c>
      <c r="B54" s="162" t="s">
        <v>435</v>
      </c>
      <c r="C54" s="47">
        <v>4</v>
      </c>
      <c r="D54" s="164" t="s">
        <v>31</v>
      </c>
      <c r="E54" s="162"/>
      <c r="F54" s="162"/>
      <c r="G54" s="162"/>
      <c r="H54" s="162">
        <v>80</v>
      </c>
      <c r="I54" s="76"/>
      <c r="J54" s="43"/>
      <c r="K54" s="59"/>
      <c r="L54" s="60"/>
      <c r="M54" s="65" t="s">
        <v>641</v>
      </c>
      <c r="N54" s="73" t="s">
        <v>639</v>
      </c>
    </row>
    <row r="55" spans="1:14">
      <c r="A55" s="160">
        <v>35</v>
      </c>
      <c r="B55" s="162" t="s">
        <v>436</v>
      </c>
      <c r="C55" s="47">
        <v>1</v>
      </c>
      <c r="D55" s="164" t="s">
        <v>31</v>
      </c>
      <c r="E55" s="162"/>
      <c r="F55" s="162"/>
      <c r="G55" s="162"/>
      <c r="H55" s="162">
        <v>380</v>
      </c>
      <c r="I55" s="76"/>
      <c r="J55" s="43"/>
      <c r="K55" s="59"/>
      <c r="L55" s="60"/>
      <c r="M55" s="65" t="s">
        <v>641</v>
      </c>
      <c r="N55" s="73" t="s">
        <v>639</v>
      </c>
    </row>
    <row r="56" spans="1:14">
      <c r="A56" s="160">
        <v>36</v>
      </c>
      <c r="B56" s="162" t="s">
        <v>437</v>
      </c>
      <c r="C56" s="47">
        <v>1</v>
      </c>
      <c r="D56" s="164" t="s">
        <v>31</v>
      </c>
      <c r="E56" s="162"/>
      <c r="F56" s="162"/>
      <c r="G56" s="162"/>
      <c r="H56" s="162">
        <v>39</v>
      </c>
      <c r="I56" s="76"/>
      <c r="J56" s="43"/>
      <c r="K56" s="59"/>
      <c r="L56" s="60"/>
      <c r="M56" s="65" t="s">
        <v>641</v>
      </c>
      <c r="N56" s="73" t="s">
        <v>639</v>
      </c>
    </row>
    <row r="57" spans="1:14">
      <c r="A57" s="160">
        <v>37</v>
      </c>
      <c r="B57" s="162" t="s">
        <v>438</v>
      </c>
      <c r="C57" s="47">
        <v>7</v>
      </c>
      <c r="D57" s="164" t="s">
        <v>30</v>
      </c>
      <c r="E57" s="162"/>
      <c r="F57" s="162"/>
      <c r="G57" s="162"/>
      <c r="H57" s="162">
        <v>126</v>
      </c>
      <c r="I57" s="76"/>
      <c r="J57" s="43"/>
      <c r="K57" s="59"/>
      <c r="L57" s="60"/>
      <c r="M57" s="65" t="s">
        <v>641</v>
      </c>
      <c r="N57" s="73" t="s">
        <v>639</v>
      </c>
    </row>
    <row r="58" spans="1:14">
      <c r="A58" s="160">
        <v>38</v>
      </c>
      <c r="B58" s="162" t="s">
        <v>439</v>
      </c>
      <c r="C58" s="47">
        <v>6</v>
      </c>
      <c r="D58" s="164" t="s">
        <v>31</v>
      </c>
      <c r="E58" s="162"/>
      <c r="F58" s="162"/>
      <c r="G58" s="162"/>
      <c r="H58" s="162">
        <v>28.8</v>
      </c>
      <c r="I58" s="76"/>
      <c r="J58" s="43"/>
      <c r="K58" s="59"/>
      <c r="L58" s="60"/>
      <c r="M58" s="65" t="s">
        <v>641</v>
      </c>
      <c r="N58" s="73" t="s">
        <v>639</v>
      </c>
    </row>
    <row r="59" spans="1:14">
      <c r="A59" s="160">
        <v>39</v>
      </c>
      <c r="B59" s="162" t="s">
        <v>302</v>
      </c>
      <c r="C59" s="47">
        <v>1</v>
      </c>
      <c r="D59" s="164" t="s">
        <v>31</v>
      </c>
      <c r="E59" s="162"/>
      <c r="F59" s="162"/>
      <c r="G59" s="162"/>
      <c r="H59" s="162">
        <v>29</v>
      </c>
      <c r="I59" s="76"/>
      <c r="J59" s="43"/>
      <c r="K59" s="59"/>
      <c r="L59" s="60"/>
      <c r="M59" s="65" t="s">
        <v>641</v>
      </c>
      <c r="N59" s="73" t="s">
        <v>639</v>
      </c>
    </row>
    <row r="60" spans="1:14">
      <c r="A60" s="160">
        <v>40</v>
      </c>
      <c r="B60" s="162" t="s">
        <v>302</v>
      </c>
      <c r="C60" s="47">
        <v>2</v>
      </c>
      <c r="D60" s="164" t="s">
        <v>31</v>
      </c>
      <c r="E60" s="162"/>
      <c r="F60" s="162"/>
      <c r="G60" s="162"/>
      <c r="H60" s="162">
        <v>118</v>
      </c>
      <c r="I60" s="76"/>
      <c r="J60" s="43"/>
      <c r="K60" s="59"/>
      <c r="L60" s="60"/>
      <c r="M60" s="65" t="s">
        <v>641</v>
      </c>
      <c r="N60" s="73" t="s">
        <v>639</v>
      </c>
    </row>
    <row r="61" spans="1:14">
      <c r="A61" s="160">
        <v>41</v>
      </c>
      <c r="B61" s="162" t="s">
        <v>303</v>
      </c>
      <c r="C61" s="47">
        <v>2</v>
      </c>
      <c r="D61" s="164" t="s">
        <v>31</v>
      </c>
      <c r="E61" s="162"/>
      <c r="F61" s="162"/>
      <c r="G61" s="162"/>
      <c r="H61" s="162">
        <v>45</v>
      </c>
      <c r="I61" s="76"/>
      <c r="J61" s="43"/>
      <c r="K61" s="59"/>
      <c r="L61" s="60"/>
      <c r="M61" s="65" t="s">
        <v>641</v>
      </c>
      <c r="N61" s="73" t="s">
        <v>639</v>
      </c>
    </row>
    <row r="62" spans="1:14">
      <c r="A62" s="160">
        <v>42</v>
      </c>
      <c r="B62" s="162" t="s">
        <v>427</v>
      </c>
      <c r="C62" s="47">
        <v>2</v>
      </c>
      <c r="D62" s="164" t="s">
        <v>31</v>
      </c>
      <c r="E62" s="162"/>
      <c r="F62" s="162"/>
      <c r="G62" s="162"/>
      <c r="H62" s="162">
        <v>36</v>
      </c>
      <c r="I62" s="76"/>
      <c r="J62" s="43"/>
      <c r="K62" s="59"/>
      <c r="L62" s="60"/>
      <c r="M62" s="65" t="s">
        <v>641</v>
      </c>
      <c r="N62" s="73" t="s">
        <v>639</v>
      </c>
    </row>
    <row r="63" spans="1:14">
      <c r="A63" s="160">
        <v>43</v>
      </c>
      <c r="B63" s="162" t="s">
        <v>440</v>
      </c>
      <c r="C63" s="47">
        <v>3</v>
      </c>
      <c r="D63" s="164" t="s">
        <v>31</v>
      </c>
      <c r="E63" s="162"/>
      <c r="F63" s="162"/>
      <c r="G63" s="162"/>
      <c r="H63" s="162">
        <v>75</v>
      </c>
      <c r="I63" s="76"/>
      <c r="J63" s="43"/>
      <c r="K63" s="59"/>
      <c r="L63" s="60"/>
      <c r="M63" s="65" t="s">
        <v>641</v>
      </c>
      <c r="N63" s="73" t="s">
        <v>639</v>
      </c>
    </row>
    <row r="64" spans="1:14">
      <c r="A64" s="160">
        <v>44</v>
      </c>
      <c r="B64" s="162" t="s">
        <v>441</v>
      </c>
      <c r="C64" s="47">
        <v>2</v>
      </c>
      <c r="D64" s="164" t="s">
        <v>188</v>
      </c>
      <c r="E64" s="162"/>
      <c r="F64" s="162"/>
      <c r="G64" s="162"/>
      <c r="H64" s="162">
        <v>58</v>
      </c>
      <c r="I64" s="76"/>
      <c r="J64" s="43"/>
      <c r="K64" s="59"/>
      <c r="L64" s="60"/>
      <c r="M64" s="65" t="s">
        <v>641</v>
      </c>
      <c r="N64" s="73" t="s">
        <v>639</v>
      </c>
    </row>
    <row r="65" spans="1:14">
      <c r="A65" s="160">
        <v>45</v>
      </c>
      <c r="B65" s="162" t="s">
        <v>422</v>
      </c>
      <c r="C65" s="47">
        <v>3</v>
      </c>
      <c r="D65" s="164" t="s">
        <v>31</v>
      </c>
      <c r="E65" s="162"/>
      <c r="F65" s="162"/>
      <c r="G65" s="162"/>
      <c r="H65" s="162">
        <v>63</v>
      </c>
      <c r="I65" s="76"/>
      <c r="J65" s="43"/>
      <c r="K65" s="59"/>
      <c r="L65" s="60"/>
      <c r="M65" s="65" t="s">
        <v>641</v>
      </c>
      <c r="N65" s="73" t="s">
        <v>639</v>
      </c>
    </row>
    <row r="66" spans="1:14">
      <c r="A66" s="160">
        <v>46</v>
      </c>
      <c r="B66" s="162" t="s">
        <v>442</v>
      </c>
      <c r="C66" s="47">
        <v>2</v>
      </c>
      <c r="D66" s="164" t="s">
        <v>31</v>
      </c>
      <c r="E66" s="162"/>
      <c r="F66" s="162"/>
      <c r="G66" s="162"/>
      <c r="H66" s="162">
        <v>210</v>
      </c>
      <c r="I66" s="76"/>
      <c r="J66" s="43"/>
      <c r="K66" s="59"/>
      <c r="L66" s="60"/>
      <c r="M66" s="65" t="s">
        <v>641</v>
      </c>
      <c r="N66" s="73" t="s">
        <v>639</v>
      </c>
    </row>
    <row r="67" spans="1:14">
      <c r="A67" s="160">
        <v>47</v>
      </c>
      <c r="B67" s="162" t="s">
        <v>443</v>
      </c>
      <c r="C67" s="47">
        <v>1</v>
      </c>
      <c r="D67" s="164" t="s">
        <v>31</v>
      </c>
      <c r="E67" s="162"/>
      <c r="F67" s="162"/>
      <c r="G67" s="162"/>
      <c r="H67" s="162">
        <v>220</v>
      </c>
      <c r="I67" s="76"/>
      <c r="J67" s="43"/>
      <c r="K67" s="59"/>
      <c r="L67" s="60"/>
      <c r="M67" s="65" t="s">
        <v>641</v>
      </c>
      <c r="N67" s="73" t="s">
        <v>639</v>
      </c>
    </row>
    <row r="68" spans="1:14">
      <c r="A68" s="160">
        <v>48</v>
      </c>
      <c r="B68" s="162" t="s">
        <v>444</v>
      </c>
      <c r="C68" s="47">
        <v>2</v>
      </c>
      <c r="D68" s="164" t="s">
        <v>188</v>
      </c>
      <c r="E68" s="162"/>
      <c r="F68" s="162"/>
      <c r="G68" s="162"/>
      <c r="H68" s="162">
        <v>116</v>
      </c>
      <c r="I68" s="76"/>
      <c r="J68" s="43"/>
      <c r="K68" s="59"/>
      <c r="L68" s="60"/>
      <c r="M68" s="65" t="s">
        <v>641</v>
      </c>
      <c r="N68" s="73" t="s">
        <v>639</v>
      </c>
    </row>
    <row r="69" spans="1:14" ht="33" customHeight="1">
      <c r="A69" s="7" t="s">
        <v>5</v>
      </c>
      <c r="B69" s="8" t="s">
        <v>6</v>
      </c>
      <c r="C69" s="8" t="s">
        <v>7</v>
      </c>
      <c r="D69" s="8" t="s">
        <v>8</v>
      </c>
      <c r="E69" s="7" t="s">
        <v>9</v>
      </c>
      <c r="F69" s="8" t="s">
        <v>10</v>
      </c>
      <c r="G69" s="8" t="s">
        <v>11</v>
      </c>
      <c r="H69" s="8" t="s">
        <v>12</v>
      </c>
      <c r="I69" s="53" t="s">
        <v>58</v>
      </c>
      <c r="J69" s="30" t="s">
        <v>16</v>
      </c>
      <c r="K69" s="28" t="s">
        <v>14</v>
      </c>
      <c r="L69" s="28" t="s">
        <v>15</v>
      </c>
      <c r="M69" s="8" t="str">
        <f>IF([1]说明!$C$11=1,"备注",IF([1]说明!$C$11=2,"","评估结果"))</f>
        <v>备注</v>
      </c>
      <c r="N69" s="28" t="s">
        <v>33</v>
      </c>
    </row>
    <row r="70" spans="1:14">
      <c r="A70" s="160">
        <v>49</v>
      </c>
      <c r="B70" s="162" t="s">
        <v>305</v>
      </c>
      <c r="C70" s="47">
        <v>1</v>
      </c>
      <c r="D70" s="164" t="s">
        <v>30</v>
      </c>
      <c r="E70" s="162"/>
      <c r="F70" s="162"/>
      <c r="G70" s="162"/>
      <c r="H70" s="162">
        <v>74</v>
      </c>
      <c r="I70" s="76"/>
      <c r="J70" s="43"/>
      <c r="K70" s="59"/>
      <c r="L70" s="60"/>
      <c r="M70" s="65" t="s">
        <v>641</v>
      </c>
      <c r="N70" s="73" t="s">
        <v>639</v>
      </c>
    </row>
    <row r="71" spans="1:14">
      <c r="A71" s="160">
        <v>50</v>
      </c>
      <c r="B71" s="162" t="s">
        <v>445</v>
      </c>
      <c r="C71" s="47">
        <v>1</v>
      </c>
      <c r="D71" s="164" t="s">
        <v>30</v>
      </c>
      <c r="E71" s="162"/>
      <c r="F71" s="162"/>
      <c r="G71" s="162"/>
      <c r="H71" s="162">
        <v>498</v>
      </c>
      <c r="I71" s="76"/>
      <c r="J71" s="43"/>
      <c r="K71" s="59"/>
      <c r="L71" s="60"/>
      <c r="M71" s="65" t="s">
        <v>641</v>
      </c>
      <c r="N71" s="73" t="s">
        <v>639</v>
      </c>
    </row>
    <row r="72" spans="1:14">
      <c r="A72" s="160">
        <v>51</v>
      </c>
      <c r="B72" s="162" t="s">
        <v>421</v>
      </c>
      <c r="C72" s="47">
        <v>12</v>
      </c>
      <c r="D72" s="164" t="s">
        <v>31</v>
      </c>
      <c r="E72" s="162"/>
      <c r="F72" s="162"/>
      <c r="G72" s="162"/>
      <c r="H72" s="162">
        <v>45.6</v>
      </c>
      <c r="I72" s="76"/>
      <c r="J72" s="43"/>
      <c r="K72" s="59"/>
      <c r="L72" s="60"/>
      <c r="M72" s="65" t="s">
        <v>641</v>
      </c>
      <c r="N72" s="73" t="s">
        <v>639</v>
      </c>
    </row>
    <row r="73" spans="1:14">
      <c r="A73" s="160">
        <v>52</v>
      </c>
      <c r="B73" s="162" t="s">
        <v>421</v>
      </c>
      <c r="C73" s="47">
        <v>3</v>
      </c>
      <c r="D73" s="164" t="s">
        <v>31</v>
      </c>
      <c r="E73" s="162"/>
      <c r="F73" s="162"/>
      <c r="G73" s="162"/>
      <c r="H73" s="162">
        <v>6</v>
      </c>
      <c r="I73" s="76"/>
      <c r="J73" s="43"/>
      <c r="K73" s="59"/>
      <c r="L73" s="60"/>
      <c r="M73" s="65" t="s">
        <v>641</v>
      </c>
      <c r="N73" s="73" t="s">
        <v>639</v>
      </c>
    </row>
    <row r="74" spans="1:14">
      <c r="A74" s="160">
        <v>53</v>
      </c>
      <c r="B74" s="162" t="s">
        <v>446</v>
      </c>
      <c r="C74" s="47">
        <v>1</v>
      </c>
      <c r="D74" s="164" t="s">
        <v>31</v>
      </c>
      <c r="E74" s="162"/>
      <c r="F74" s="162"/>
      <c r="G74" s="162"/>
      <c r="H74" s="162">
        <v>48</v>
      </c>
      <c r="I74" s="76"/>
      <c r="J74" s="43"/>
      <c r="K74" s="59"/>
      <c r="L74" s="60"/>
      <c r="M74" s="65" t="s">
        <v>641</v>
      </c>
      <c r="N74" s="73" t="s">
        <v>639</v>
      </c>
    </row>
    <row r="75" spans="1:14">
      <c r="A75" s="160">
        <v>54</v>
      </c>
      <c r="B75" s="162" t="s">
        <v>433</v>
      </c>
      <c r="C75" s="47">
        <v>2</v>
      </c>
      <c r="D75" s="164" t="s">
        <v>188</v>
      </c>
      <c r="E75" s="162"/>
      <c r="F75" s="162"/>
      <c r="G75" s="162"/>
      <c r="H75" s="162">
        <v>320</v>
      </c>
      <c r="I75" s="76"/>
      <c r="J75" s="43"/>
      <c r="K75" s="59"/>
      <c r="L75" s="60"/>
      <c r="M75" s="65" t="s">
        <v>641</v>
      </c>
      <c r="N75" s="73" t="s">
        <v>639</v>
      </c>
    </row>
    <row r="76" spans="1:14">
      <c r="A76" s="160">
        <v>55</v>
      </c>
      <c r="B76" s="162" t="s">
        <v>981</v>
      </c>
      <c r="C76" s="47">
        <v>1</v>
      </c>
      <c r="D76" s="164" t="s">
        <v>188</v>
      </c>
      <c r="E76" s="162"/>
      <c r="F76" s="162"/>
      <c r="G76" s="162"/>
      <c r="H76" s="162">
        <v>180</v>
      </c>
      <c r="I76" s="76"/>
      <c r="J76" s="43"/>
      <c r="K76" s="59"/>
      <c r="L76" s="60"/>
      <c r="M76" s="65" t="s">
        <v>641</v>
      </c>
      <c r="N76" s="73" t="s">
        <v>639</v>
      </c>
    </row>
    <row r="77" spans="1:14">
      <c r="A77" s="160">
        <v>56</v>
      </c>
      <c r="B77" s="162" t="s">
        <v>447</v>
      </c>
      <c r="C77" s="47">
        <v>4</v>
      </c>
      <c r="D77" s="164" t="s">
        <v>31</v>
      </c>
      <c r="E77" s="162"/>
      <c r="F77" s="162"/>
      <c r="G77" s="162"/>
      <c r="H77" s="162">
        <v>16</v>
      </c>
      <c r="I77" s="76"/>
      <c r="J77" s="43"/>
      <c r="K77" s="59"/>
      <c r="L77" s="60"/>
      <c r="M77" s="65" t="s">
        <v>641</v>
      </c>
      <c r="N77" s="73" t="s">
        <v>639</v>
      </c>
    </row>
    <row r="78" spans="1:14">
      <c r="A78" s="160">
        <v>57</v>
      </c>
      <c r="B78" s="162" t="s">
        <v>448</v>
      </c>
      <c r="C78" s="47">
        <v>2</v>
      </c>
      <c r="D78" s="164" t="s">
        <v>31</v>
      </c>
      <c r="E78" s="162"/>
      <c r="F78" s="162"/>
      <c r="G78" s="162"/>
      <c r="H78" s="162">
        <v>7</v>
      </c>
      <c r="I78" s="76"/>
      <c r="J78" s="43"/>
      <c r="K78" s="59"/>
      <c r="L78" s="60"/>
      <c r="M78" s="65" t="s">
        <v>641</v>
      </c>
      <c r="N78" s="73" t="s">
        <v>639</v>
      </c>
    </row>
    <row r="79" spans="1:14">
      <c r="A79" s="160">
        <v>58</v>
      </c>
      <c r="B79" s="162" t="s">
        <v>331</v>
      </c>
      <c r="C79" s="47">
        <v>2</v>
      </c>
      <c r="D79" s="164" t="s">
        <v>31</v>
      </c>
      <c r="E79" s="162"/>
      <c r="F79" s="162"/>
      <c r="G79" s="162"/>
      <c r="H79" s="162">
        <v>13</v>
      </c>
      <c r="I79" s="76"/>
      <c r="J79" s="43"/>
      <c r="K79" s="59"/>
      <c r="L79" s="60"/>
      <c r="M79" s="65" t="s">
        <v>641</v>
      </c>
      <c r="N79" s="73" t="s">
        <v>639</v>
      </c>
    </row>
    <row r="80" spans="1:14">
      <c r="A80" s="160">
        <v>59</v>
      </c>
      <c r="B80" s="162" t="s">
        <v>449</v>
      </c>
      <c r="C80" s="47">
        <v>1</v>
      </c>
      <c r="D80" s="164" t="s">
        <v>31</v>
      </c>
      <c r="E80" s="162"/>
      <c r="F80" s="162"/>
      <c r="G80" s="162"/>
      <c r="H80" s="162">
        <v>9.6</v>
      </c>
      <c r="I80" s="76"/>
      <c r="J80" s="43"/>
      <c r="K80" s="59"/>
      <c r="L80" s="60"/>
      <c r="M80" s="65" t="s">
        <v>641</v>
      </c>
      <c r="N80" s="73" t="s">
        <v>639</v>
      </c>
    </row>
    <row r="81" spans="1:14">
      <c r="A81" s="160">
        <v>60</v>
      </c>
      <c r="B81" s="162" t="s">
        <v>450</v>
      </c>
      <c r="C81" s="47">
        <v>13</v>
      </c>
      <c r="D81" s="164" t="s">
        <v>69</v>
      </c>
      <c r="E81" s="162"/>
      <c r="F81" s="162"/>
      <c r="G81" s="162"/>
      <c r="H81" s="162">
        <v>494</v>
      </c>
      <c r="I81" s="76"/>
      <c r="J81" s="43"/>
      <c r="K81" s="59"/>
      <c r="L81" s="60"/>
      <c r="M81" s="65" t="s">
        <v>641</v>
      </c>
      <c r="N81" s="73" t="s">
        <v>639</v>
      </c>
    </row>
    <row r="82" spans="1:14">
      <c r="A82" s="160">
        <v>61</v>
      </c>
      <c r="B82" s="162" t="s">
        <v>451</v>
      </c>
      <c r="C82" s="47">
        <v>3</v>
      </c>
      <c r="D82" s="164" t="s">
        <v>31</v>
      </c>
      <c r="E82" s="162"/>
      <c r="F82" s="162"/>
      <c r="G82" s="162"/>
      <c r="H82" s="162">
        <v>18</v>
      </c>
      <c r="I82" s="76"/>
      <c r="J82" s="43"/>
      <c r="K82" s="59"/>
      <c r="L82" s="60"/>
      <c r="M82" s="65" t="s">
        <v>641</v>
      </c>
      <c r="N82" s="73" t="s">
        <v>639</v>
      </c>
    </row>
    <row r="83" spans="1:14">
      <c r="A83" s="160">
        <v>62</v>
      </c>
      <c r="B83" s="162" t="s">
        <v>452</v>
      </c>
      <c r="C83" s="47">
        <v>2</v>
      </c>
      <c r="D83" s="164" t="s">
        <v>31</v>
      </c>
      <c r="E83" s="162"/>
      <c r="F83" s="162"/>
      <c r="G83" s="162"/>
      <c r="H83" s="162">
        <v>260</v>
      </c>
      <c r="I83" s="76"/>
      <c r="J83" s="43"/>
      <c r="K83" s="59"/>
      <c r="L83" s="60"/>
      <c r="M83" s="65" t="s">
        <v>641</v>
      </c>
      <c r="N83" s="73" t="s">
        <v>639</v>
      </c>
    </row>
    <row r="84" spans="1:14">
      <c r="A84" s="160">
        <v>63</v>
      </c>
      <c r="B84" s="162" t="s">
        <v>453</v>
      </c>
      <c r="C84" s="47">
        <v>4</v>
      </c>
      <c r="D84" s="164" t="s">
        <v>31</v>
      </c>
      <c r="E84" s="162"/>
      <c r="F84" s="162"/>
      <c r="G84" s="162"/>
      <c r="H84" s="162">
        <v>11.2</v>
      </c>
      <c r="I84" s="76"/>
      <c r="J84" s="43"/>
      <c r="K84" s="59"/>
      <c r="L84" s="60"/>
      <c r="M84" s="65" t="s">
        <v>641</v>
      </c>
      <c r="N84" s="73" t="s">
        <v>639</v>
      </c>
    </row>
    <row r="85" spans="1:14">
      <c r="A85" s="160">
        <v>64</v>
      </c>
      <c r="B85" s="162" t="s">
        <v>454</v>
      </c>
      <c r="C85" s="47">
        <v>2</v>
      </c>
      <c r="D85" s="164" t="s">
        <v>31</v>
      </c>
      <c r="E85" s="162"/>
      <c r="F85" s="162"/>
      <c r="G85" s="162"/>
      <c r="H85" s="162">
        <v>280</v>
      </c>
      <c r="I85" s="76"/>
      <c r="J85" s="43"/>
      <c r="K85" s="59"/>
      <c r="L85" s="60"/>
      <c r="M85" s="65" t="s">
        <v>641</v>
      </c>
      <c r="N85" s="73" t="s">
        <v>639</v>
      </c>
    </row>
    <row r="86" spans="1:14">
      <c r="A86" s="160">
        <v>65</v>
      </c>
      <c r="B86" s="162" t="s">
        <v>455</v>
      </c>
      <c r="C86" s="47">
        <v>3</v>
      </c>
      <c r="D86" s="164" t="s">
        <v>31</v>
      </c>
      <c r="E86" s="162"/>
      <c r="F86" s="162"/>
      <c r="G86" s="162"/>
      <c r="H86" s="162">
        <v>117</v>
      </c>
      <c r="I86" s="76"/>
      <c r="J86" s="43"/>
      <c r="K86" s="59"/>
      <c r="L86" s="60"/>
      <c r="M86" s="65" t="s">
        <v>641</v>
      </c>
      <c r="N86" s="73" t="s">
        <v>639</v>
      </c>
    </row>
    <row r="87" spans="1:14">
      <c r="A87" s="160">
        <v>66</v>
      </c>
      <c r="B87" s="162" t="s">
        <v>435</v>
      </c>
      <c r="C87" s="47">
        <v>9</v>
      </c>
      <c r="D87" s="164" t="s">
        <v>31</v>
      </c>
      <c r="E87" s="162"/>
      <c r="F87" s="162"/>
      <c r="G87" s="162"/>
      <c r="H87" s="162">
        <v>351</v>
      </c>
      <c r="I87" s="76"/>
      <c r="J87" s="43"/>
      <c r="K87" s="59"/>
      <c r="L87" s="60"/>
      <c r="M87" s="65" t="s">
        <v>641</v>
      </c>
      <c r="N87" s="73" t="s">
        <v>639</v>
      </c>
    </row>
    <row r="88" spans="1:14">
      <c r="A88" s="160">
        <v>67</v>
      </c>
      <c r="B88" s="162" t="s">
        <v>456</v>
      </c>
      <c r="C88" s="47">
        <v>1</v>
      </c>
      <c r="D88" s="164" t="s">
        <v>31</v>
      </c>
      <c r="E88" s="162"/>
      <c r="F88" s="162"/>
      <c r="G88" s="162"/>
      <c r="H88" s="162">
        <v>170</v>
      </c>
      <c r="I88" s="76"/>
      <c r="J88" s="43"/>
      <c r="K88" s="59"/>
      <c r="L88" s="60"/>
      <c r="M88" s="65" t="s">
        <v>641</v>
      </c>
      <c r="N88" s="73" t="s">
        <v>639</v>
      </c>
    </row>
    <row r="89" spans="1:14">
      <c r="A89" s="160">
        <v>68</v>
      </c>
      <c r="B89" s="162" t="s">
        <v>457</v>
      </c>
      <c r="C89" s="47">
        <v>4</v>
      </c>
      <c r="D89" s="164" t="s">
        <v>31</v>
      </c>
      <c r="E89" s="162"/>
      <c r="F89" s="162"/>
      <c r="G89" s="162"/>
      <c r="H89" s="162">
        <v>152</v>
      </c>
      <c r="I89" s="76"/>
      <c r="J89" s="43"/>
      <c r="K89" s="59"/>
      <c r="L89" s="60"/>
      <c r="M89" s="65" t="s">
        <v>641</v>
      </c>
      <c r="N89" s="73" t="s">
        <v>639</v>
      </c>
    </row>
    <row r="90" spans="1:14">
      <c r="A90" s="160">
        <v>69</v>
      </c>
      <c r="B90" s="162" t="s">
        <v>435</v>
      </c>
      <c r="C90" s="47">
        <v>6</v>
      </c>
      <c r="D90" s="164" t="s">
        <v>31</v>
      </c>
      <c r="E90" s="162"/>
      <c r="F90" s="162"/>
      <c r="G90" s="162"/>
      <c r="H90" s="162">
        <v>348</v>
      </c>
      <c r="I90" s="76"/>
      <c r="J90" s="43"/>
      <c r="K90" s="59"/>
      <c r="L90" s="60"/>
      <c r="M90" s="65" t="s">
        <v>641</v>
      </c>
      <c r="N90" s="73" t="s">
        <v>639</v>
      </c>
    </row>
    <row r="91" spans="1:14">
      <c r="A91" s="160">
        <v>70</v>
      </c>
      <c r="B91" s="162" t="s">
        <v>435</v>
      </c>
      <c r="C91" s="47">
        <v>3</v>
      </c>
      <c r="D91" s="164" t="s">
        <v>31</v>
      </c>
      <c r="E91" s="162"/>
      <c r="F91" s="162"/>
      <c r="G91" s="162"/>
      <c r="H91" s="162">
        <v>60</v>
      </c>
      <c r="I91" s="76"/>
      <c r="J91" s="43"/>
      <c r="K91" s="59"/>
      <c r="L91" s="60"/>
      <c r="M91" s="65" t="s">
        <v>641</v>
      </c>
      <c r="N91" s="73" t="s">
        <v>639</v>
      </c>
    </row>
    <row r="92" spans="1:14">
      <c r="A92" s="160">
        <v>71</v>
      </c>
      <c r="B92" s="162" t="s">
        <v>458</v>
      </c>
      <c r="C92" s="47">
        <v>1</v>
      </c>
      <c r="D92" s="164" t="s">
        <v>188</v>
      </c>
      <c r="E92" s="162"/>
      <c r="F92" s="162"/>
      <c r="G92" s="162"/>
      <c r="H92" s="162">
        <v>170</v>
      </c>
      <c r="I92" s="76"/>
      <c r="J92" s="43"/>
      <c r="K92" s="59"/>
      <c r="L92" s="60"/>
      <c r="M92" s="65" t="s">
        <v>641</v>
      </c>
      <c r="N92" s="73" t="s">
        <v>639</v>
      </c>
    </row>
    <row r="93" spans="1:14">
      <c r="A93" s="160">
        <v>72</v>
      </c>
      <c r="B93" s="162" t="s">
        <v>459</v>
      </c>
      <c r="C93" s="47">
        <v>1</v>
      </c>
      <c r="D93" s="164" t="s">
        <v>31</v>
      </c>
      <c r="E93" s="162"/>
      <c r="F93" s="162"/>
      <c r="G93" s="162"/>
      <c r="H93" s="162">
        <v>34</v>
      </c>
      <c r="I93" s="76"/>
      <c r="J93" s="43"/>
      <c r="K93" s="59"/>
      <c r="L93" s="60"/>
      <c r="M93" s="65" t="s">
        <v>641</v>
      </c>
      <c r="N93" s="73" t="s">
        <v>639</v>
      </c>
    </row>
    <row r="94" spans="1:14">
      <c r="A94" s="160">
        <v>73</v>
      </c>
      <c r="B94" s="162" t="s">
        <v>460</v>
      </c>
      <c r="C94" s="47">
        <v>0</v>
      </c>
      <c r="D94" s="164" t="s">
        <v>30</v>
      </c>
      <c r="E94" s="162"/>
      <c r="F94" s="162"/>
      <c r="G94" s="162"/>
      <c r="H94" s="162">
        <v>0</v>
      </c>
      <c r="I94" s="76"/>
      <c r="J94" s="43"/>
      <c r="K94" s="59"/>
      <c r="L94" s="60"/>
      <c r="M94" s="65" t="s">
        <v>641</v>
      </c>
      <c r="N94" s="73" t="s">
        <v>639</v>
      </c>
    </row>
    <row r="95" spans="1:14">
      <c r="A95" s="160">
        <v>74</v>
      </c>
      <c r="B95" s="162" t="s">
        <v>243</v>
      </c>
      <c r="C95" s="47">
        <v>5</v>
      </c>
      <c r="D95" s="164" t="s">
        <v>31</v>
      </c>
      <c r="E95" s="162"/>
      <c r="F95" s="162"/>
      <c r="G95" s="162"/>
      <c r="H95" s="162">
        <v>359</v>
      </c>
      <c r="I95" s="76"/>
      <c r="J95" s="43"/>
      <c r="K95" s="59"/>
      <c r="L95" s="60"/>
      <c r="M95" s="65" t="s">
        <v>641</v>
      </c>
      <c r="N95" s="73" t="s">
        <v>639</v>
      </c>
    </row>
    <row r="96" spans="1:14">
      <c r="A96" s="160">
        <v>75</v>
      </c>
      <c r="B96" s="162" t="s">
        <v>461</v>
      </c>
      <c r="C96" s="47">
        <v>1</v>
      </c>
      <c r="D96" s="164" t="s">
        <v>188</v>
      </c>
      <c r="E96" s="162"/>
      <c r="F96" s="162"/>
      <c r="G96" s="162"/>
      <c r="H96" s="162">
        <v>24</v>
      </c>
      <c r="I96" s="76"/>
      <c r="J96" s="43"/>
      <c r="K96" s="59"/>
      <c r="L96" s="60"/>
      <c r="M96" s="65" t="s">
        <v>641</v>
      </c>
      <c r="N96" s="73" t="s">
        <v>639</v>
      </c>
    </row>
    <row r="97" spans="1:14">
      <c r="A97" s="160">
        <v>76</v>
      </c>
      <c r="B97" s="162" t="s">
        <v>462</v>
      </c>
      <c r="C97" s="47">
        <v>2</v>
      </c>
      <c r="D97" s="164" t="s">
        <v>31</v>
      </c>
      <c r="E97" s="162"/>
      <c r="F97" s="162"/>
      <c r="G97" s="162"/>
      <c r="H97" s="162">
        <v>156</v>
      </c>
      <c r="I97" s="76"/>
      <c r="J97" s="43"/>
      <c r="K97" s="59"/>
      <c r="L97" s="60"/>
      <c r="M97" s="65" t="s">
        <v>641</v>
      </c>
      <c r="N97" s="73" t="s">
        <v>639</v>
      </c>
    </row>
    <row r="98" spans="1:14">
      <c r="A98" s="160">
        <v>77</v>
      </c>
      <c r="B98" s="162" t="s">
        <v>463</v>
      </c>
      <c r="C98" s="47">
        <v>1</v>
      </c>
      <c r="D98" s="164" t="s">
        <v>31</v>
      </c>
      <c r="E98" s="162"/>
      <c r="F98" s="162"/>
      <c r="G98" s="162"/>
      <c r="H98" s="162">
        <v>372</v>
      </c>
      <c r="I98" s="76"/>
      <c r="J98" s="43"/>
      <c r="K98" s="59"/>
      <c r="L98" s="60"/>
      <c r="M98" s="65" t="s">
        <v>641</v>
      </c>
      <c r="N98" s="73" t="s">
        <v>639</v>
      </c>
    </row>
    <row r="99" spans="1:14">
      <c r="A99" s="160">
        <v>78</v>
      </c>
      <c r="B99" s="162" t="s">
        <v>464</v>
      </c>
      <c r="C99" s="47">
        <v>7</v>
      </c>
      <c r="D99" s="164" t="s">
        <v>31</v>
      </c>
      <c r="E99" s="162"/>
      <c r="F99" s="162"/>
      <c r="G99" s="162"/>
      <c r="H99" s="162">
        <v>273</v>
      </c>
      <c r="I99" s="76"/>
      <c r="J99" s="43"/>
      <c r="K99" s="59"/>
      <c r="L99" s="60"/>
      <c r="M99" s="65" t="s">
        <v>641</v>
      </c>
      <c r="N99" s="73" t="s">
        <v>639</v>
      </c>
    </row>
    <row r="100" spans="1:14">
      <c r="A100" s="160">
        <v>79</v>
      </c>
      <c r="B100" s="162" t="s">
        <v>302</v>
      </c>
      <c r="C100" s="47">
        <v>1</v>
      </c>
      <c r="D100" s="164" t="s">
        <v>31</v>
      </c>
      <c r="E100" s="162"/>
      <c r="F100" s="162"/>
      <c r="G100" s="162"/>
      <c r="H100" s="162">
        <v>9.6</v>
      </c>
      <c r="I100" s="76"/>
      <c r="J100" s="43"/>
      <c r="K100" s="59"/>
      <c r="L100" s="60"/>
      <c r="M100" s="65" t="s">
        <v>641</v>
      </c>
      <c r="N100" s="73" t="s">
        <v>639</v>
      </c>
    </row>
    <row r="101" spans="1:14">
      <c r="A101" s="160">
        <v>80</v>
      </c>
      <c r="B101" s="162" t="s">
        <v>455</v>
      </c>
      <c r="C101" s="47">
        <v>2</v>
      </c>
      <c r="D101" s="164" t="s">
        <v>31</v>
      </c>
      <c r="E101" s="162"/>
      <c r="F101" s="162"/>
      <c r="G101" s="162"/>
      <c r="H101" s="162">
        <v>12</v>
      </c>
      <c r="I101" s="76"/>
      <c r="J101" s="43"/>
      <c r="K101" s="59"/>
      <c r="L101" s="60"/>
      <c r="M101" s="65" t="s">
        <v>641</v>
      </c>
      <c r="N101" s="73" t="s">
        <v>639</v>
      </c>
    </row>
    <row r="102" spans="1:14" ht="29.25" customHeight="1">
      <c r="A102" s="7" t="s">
        <v>5</v>
      </c>
      <c r="B102" s="8" t="s">
        <v>6</v>
      </c>
      <c r="C102" s="8" t="s">
        <v>7</v>
      </c>
      <c r="D102" s="8" t="s">
        <v>8</v>
      </c>
      <c r="E102" s="7" t="s">
        <v>9</v>
      </c>
      <c r="F102" s="8" t="s">
        <v>10</v>
      </c>
      <c r="G102" s="8" t="s">
        <v>11</v>
      </c>
      <c r="H102" s="8" t="s">
        <v>12</v>
      </c>
      <c r="I102" s="53" t="s">
        <v>58</v>
      </c>
      <c r="J102" s="30" t="s">
        <v>16</v>
      </c>
      <c r="K102" s="28" t="s">
        <v>14</v>
      </c>
      <c r="L102" s="28" t="s">
        <v>15</v>
      </c>
      <c r="M102" s="8" t="str">
        <f>IF([1]说明!$C$11=1,"备注",IF([1]说明!$C$11=2,"","评估结果"))</f>
        <v>备注</v>
      </c>
      <c r="N102" s="28" t="s">
        <v>33</v>
      </c>
    </row>
    <row r="103" spans="1:14">
      <c r="A103" s="160">
        <v>81</v>
      </c>
      <c r="B103" s="162" t="s">
        <v>465</v>
      </c>
      <c r="C103" s="47">
        <v>4</v>
      </c>
      <c r="D103" s="164" t="s">
        <v>31</v>
      </c>
      <c r="E103" s="162"/>
      <c r="F103" s="162"/>
      <c r="G103" s="162"/>
      <c r="H103" s="162">
        <v>108</v>
      </c>
      <c r="I103" s="76"/>
      <c r="J103" s="43"/>
      <c r="K103" s="59"/>
      <c r="L103" s="60"/>
      <c r="M103" s="65" t="s">
        <v>641</v>
      </c>
      <c r="N103" s="73" t="s">
        <v>639</v>
      </c>
    </row>
    <row r="104" spans="1:14">
      <c r="A104" s="160">
        <v>82</v>
      </c>
      <c r="B104" s="162" t="s">
        <v>312</v>
      </c>
      <c r="C104" s="47">
        <v>4</v>
      </c>
      <c r="D104" s="164" t="s">
        <v>30</v>
      </c>
      <c r="E104" s="162"/>
      <c r="F104" s="162"/>
      <c r="G104" s="162"/>
      <c r="H104" s="162">
        <v>1040</v>
      </c>
      <c r="I104" s="76"/>
      <c r="J104" s="43"/>
      <c r="K104" s="59"/>
      <c r="L104" s="60"/>
      <c r="M104" s="65" t="s">
        <v>641</v>
      </c>
      <c r="N104" s="73" t="s">
        <v>639</v>
      </c>
    </row>
    <row r="105" spans="1:14">
      <c r="A105" s="160">
        <v>83</v>
      </c>
      <c r="B105" s="162" t="s">
        <v>466</v>
      </c>
      <c r="C105" s="47">
        <v>1</v>
      </c>
      <c r="D105" s="164" t="s">
        <v>30</v>
      </c>
      <c r="E105" s="162"/>
      <c r="F105" s="162"/>
      <c r="G105" s="162"/>
      <c r="H105" s="162">
        <v>1280</v>
      </c>
      <c r="I105" s="76"/>
      <c r="J105" s="43"/>
      <c r="K105" s="59"/>
      <c r="L105" s="60"/>
      <c r="M105" s="65" t="s">
        <v>641</v>
      </c>
      <c r="N105" s="73" t="s">
        <v>639</v>
      </c>
    </row>
    <row r="106" spans="1:14">
      <c r="A106" s="160">
        <v>84</v>
      </c>
      <c r="B106" s="162" t="s">
        <v>467</v>
      </c>
      <c r="C106" s="47">
        <v>8</v>
      </c>
      <c r="D106" s="164" t="s">
        <v>31</v>
      </c>
      <c r="E106" s="162"/>
      <c r="F106" s="162"/>
      <c r="G106" s="162"/>
      <c r="H106" s="162">
        <v>624</v>
      </c>
      <c r="I106" s="76"/>
      <c r="J106" s="43"/>
      <c r="K106" s="59"/>
      <c r="L106" s="60"/>
      <c r="M106" s="65" t="s">
        <v>641</v>
      </c>
      <c r="N106" s="73" t="s">
        <v>639</v>
      </c>
    </row>
    <row r="107" spans="1:14">
      <c r="A107" s="160">
        <v>85</v>
      </c>
      <c r="B107" s="162" t="s">
        <v>468</v>
      </c>
      <c r="C107" s="47">
        <v>1</v>
      </c>
      <c r="D107" s="164" t="s">
        <v>31</v>
      </c>
      <c r="E107" s="162"/>
      <c r="F107" s="162"/>
      <c r="G107" s="162"/>
      <c r="H107" s="162">
        <v>42</v>
      </c>
      <c r="I107" s="76"/>
      <c r="J107" s="43"/>
      <c r="K107" s="59"/>
      <c r="L107" s="60"/>
      <c r="M107" s="65" t="s">
        <v>641</v>
      </c>
      <c r="N107" s="73" t="s">
        <v>639</v>
      </c>
    </row>
    <row r="108" spans="1:14">
      <c r="A108" s="160">
        <v>86</v>
      </c>
      <c r="B108" s="162" t="s">
        <v>469</v>
      </c>
      <c r="C108" s="47">
        <v>1</v>
      </c>
      <c r="D108" s="164" t="s">
        <v>31</v>
      </c>
      <c r="E108" s="162"/>
      <c r="F108" s="162"/>
      <c r="G108" s="162"/>
      <c r="H108" s="162">
        <v>2.5</v>
      </c>
      <c r="I108" s="76"/>
      <c r="J108" s="43"/>
      <c r="K108" s="59"/>
      <c r="L108" s="60"/>
      <c r="M108" s="65" t="s">
        <v>641</v>
      </c>
      <c r="N108" s="73" t="s">
        <v>639</v>
      </c>
    </row>
    <row r="109" spans="1:14">
      <c r="A109" s="160">
        <v>87</v>
      </c>
      <c r="B109" s="162" t="s">
        <v>470</v>
      </c>
      <c r="C109" s="47">
        <v>1</v>
      </c>
      <c r="D109" s="164" t="s">
        <v>31</v>
      </c>
      <c r="E109" s="162"/>
      <c r="F109" s="162"/>
      <c r="G109" s="162"/>
      <c r="H109" s="162">
        <v>86</v>
      </c>
      <c r="I109" s="76"/>
      <c r="J109" s="43"/>
      <c r="K109" s="59"/>
      <c r="L109" s="60"/>
      <c r="M109" s="65" t="s">
        <v>641</v>
      </c>
      <c r="N109" s="73" t="s">
        <v>639</v>
      </c>
    </row>
    <row r="110" spans="1:14">
      <c r="A110" s="160">
        <v>88</v>
      </c>
      <c r="B110" s="162" t="s">
        <v>243</v>
      </c>
      <c r="C110" s="47">
        <v>7</v>
      </c>
      <c r="D110" s="164" t="s">
        <v>31</v>
      </c>
      <c r="E110" s="162"/>
      <c r="F110" s="162"/>
      <c r="G110" s="162"/>
      <c r="H110" s="162">
        <v>137.19999999999999</v>
      </c>
      <c r="I110" s="76"/>
      <c r="J110" s="43"/>
      <c r="K110" s="59"/>
      <c r="L110" s="60"/>
      <c r="M110" s="65" t="s">
        <v>641</v>
      </c>
      <c r="N110" s="73" t="s">
        <v>639</v>
      </c>
    </row>
    <row r="111" spans="1:14">
      <c r="A111" s="160">
        <v>89</v>
      </c>
      <c r="B111" s="162" t="s">
        <v>317</v>
      </c>
      <c r="C111" s="47">
        <v>4</v>
      </c>
      <c r="D111" s="164" t="s">
        <v>490</v>
      </c>
      <c r="E111" s="162"/>
      <c r="F111" s="162"/>
      <c r="G111" s="162"/>
      <c r="H111" s="162">
        <v>156</v>
      </c>
      <c r="I111" s="76"/>
      <c r="J111" s="43"/>
      <c r="K111" s="59"/>
      <c r="L111" s="60"/>
      <c r="M111" s="65" t="s">
        <v>641</v>
      </c>
      <c r="N111" s="73" t="s">
        <v>639</v>
      </c>
    </row>
    <row r="112" spans="1:14">
      <c r="A112" s="160">
        <v>90</v>
      </c>
      <c r="B112" s="162" t="s">
        <v>471</v>
      </c>
      <c r="C112" s="47">
        <v>1</v>
      </c>
      <c r="D112" s="164" t="s">
        <v>30</v>
      </c>
      <c r="E112" s="162"/>
      <c r="F112" s="162"/>
      <c r="G112" s="162"/>
      <c r="H112" s="162">
        <v>208</v>
      </c>
      <c r="I112" s="76"/>
      <c r="J112" s="43"/>
      <c r="K112" s="59"/>
      <c r="L112" s="60"/>
      <c r="M112" s="65" t="s">
        <v>641</v>
      </c>
      <c r="N112" s="73" t="s">
        <v>639</v>
      </c>
    </row>
    <row r="113" spans="1:14">
      <c r="A113" s="160">
        <v>91</v>
      </c>
      <c r="B113" s="162" t="s">
        <v>472</v>
      </c>
      <c r="C113" s="47">
        <v>1</v>
      </c>
      <c r="D113" s="164" t="s">
        <v>31</v>
      </c>
      <c r="E113" s="162"/>
      <c r="F113" s="162"/>
      <c r="G113" s="162"/>
      <c r="H113" s="162">
        <v>1800</v>
      </c>
      <c r="I113" s="76"/>
      <c r="J113" s="43"/>
      <c r="K113" s="59"/>
      <c r="L113" s="60"/>
      <c r="M113" s="65" t="s">
        <v>641</v>
      </c>
      <c r="N113" s="73" t="s">
        <v>639</v>
      </c>
    </row>
    <row r="114" spans="1:14">
      <c r="A114" s="160">
        <v>92</v>
      </c>
      <c r="B114" s="162" t="s">
        <v>362</v>
      </c>
      <c r="C114" s="47">
        <v>2</v>
      </c>
      <c r="D114" s="164" t="s">
        <v>31</v>
      </c>
      <c r="E114" s="162"/>
      <c r="F114" s="162"/>
      <c r="G114" s="162"/>
      <c r="H114" s="162">
        <v>990</v>
      </c>
      <c r="I114" s="76"/>
      <c r="J114" s="43"/>
      <c r="K114" s="59"/>
      <c r="L114" s="60"/>
      <c r="M114" s="65" t="s">
        <v>641</v>
      </c>
      <c r="N114" s="73" t="s">
        <v>639</v>
      </c>
    </row>
    <row r="115" spans="1:14">
      <c r="A115" s="160">
        <v>93</v>
      </c>
      <c r="B115" s="162" t="s">
        <v>435</v>
      </c>
      <c r="C115" s="47">
        <v>2</v>
      </c>
      <c r="D115" s="164" t="s">
        <v>31</v>
      </c>
      <c r="E115" s="162"/>
      <c r="F115" s="162"/>
      <c r="G115" s="162"/>
      <c r="H115" s="162">
        <v>13.2</v>
      </c>
      <c r="I115" s="76"/>
      <c r="J115" s="43"/>
      <c r="K115" s="59"/>
      <c r="L115" s="60"/>
      <c r="M115" s="65" t="s">
        <v>641</v>
      </c>
      <c r="N115" s="73" t="s">
        <v>639</v>
      </c>
    </row>
    <row r="116" spans="1:14">
      <c r="A116" s="160">
        <v>94</v>
      </c>
      <c r="B116" s="162" t="s">
        <v>473</v>
      </c>
      <c r="C116" s="47">
        <v>2</v>
      </c>
      <c r="D116" s="164" t="s">
        <v>31</v>
      </c>
      <c r="E116" s="162"/>
      <c r="F116" s="162"/>
      <c r="G116" s="162"/>
      <c r="H116" s="162">
        <v>277.2</v>
      </c>
      <c r="I116" s="76"/>
      <c r="J116" s="43"/>
      <c r="K116" s="59"/>
      <c r="L116" s="60"/>
      <c r="M116" s="65" t="s">
        <v>641</v>
      </c>
      <c r="N116" s="73" t="s">
        <v>639</v>
      </c>
    </row>
    <row r="117" spans="1:14">
      <c r="A117" s="160">
        <v>95</v>
      </c>
      <c r="B117" s="162" t="s">
        <v>474</v>
      </c>
      <c r="C117" s="47">
        <v>2</v>
      </c>
      <c r="D117" s="164" t="s">
        <v>31</v>
      </c>
      <c r="E117" s="162"/>
      <c r="F117" s="162"/>
      <c r="G117" s="162"/>
      <c r="H117" s="162">
        <v>52.6</v>
      </c>
      <c r="I117" s="76"/>
      <c r="J117" s="43"/>
      <c r="K117" s="59"/>
      <c r="L117" s="60"/>
      <c r="M117" s="65" t="s">
        <v>641</v>
      </c>
      <c r="N117" s="73" t="s">
        <v>639</v>
      </c>
    </row>
    <row r="118" spans="1:14">
      <c r="A118" s="160">
        <v>96</v>
      </c>
      <c r="B118" s="162" t="s">
        <v>475</v>
      </c>
      <c r="C118" s="47">
        <v>7</v>
      </c>
      <c r="D118" s="164" t="s">
        <v>31</v>
      </c>
      <c r="E118" s="162"/>
      <c r="F118" s="162"/>
      <c r="G118" s="162"/>
      <c r="H118" s="162">
        <v>121.1</v>
      </c>
      <c r="I118" s="76"/>
      <c r="J118" s="43"/>
      <c r="K118" s="59"/>
      <c r="L118" s="60"/>
      <c r="M118" s="65" t="s">
        <v>641</v>
      </c>
      <c r="N118" s="73" t="s">
        <v>639</v>
      </c>
    </row>
    <row r="119" spans="1:14">
      <c r="A119" s="160">
        <v>97</v>
      </c>
      <c r="B119" s="162" t="s">
        <v>476</v>
      </c>
      <c r="C119" s="47">
        <v>6</v>
      </c>
      <c r="D119" s="164" t="s">
        <v>31</v>
      </c>
      <c r="E119" s="162"/>
      <c r="F119" s="162"/>
      <c r="G119" s="162"/>
      <c r="H119" s="162">
        <v>12</v>
      </c>
      <c r="I119" s="76"/>
      <c r="J119" s="43"/>
      <c r="K119" s="59"/>
      <c r="L119" s="60"/>
      <c r="M119" s="65" t="s">
        <v>641</v>
      </c>
      <c r="N119" s="73" t="s">
        <v>639</v>
      </c>
    </row>
    <row r="120" spans="1:14">
      <c r="A120" s="160">
        <v>98</v>
      </c>
      <c r="B120" s="162" t="s">
        <v>311</v>
      </c>
      <c r="C120" s="47">
        <v>2</v>
      </c>
      <c r="D120" s="164" t="s">
        <v>31</v>
      </c>
      <c r="E120" s="162"/>
      <c r="F120" s="162"/>
      <c r="G120" s="162"/>
      <c r="H120" s="162">
        <v>33.6</v>
      </c>
      <c r="I120" s="76"/>
      <c r="J120" s="43"/>
      <c r="K120" s="59"/>
      <c r="L120" s="60"/>
      <c r="M120" s="65" t="s">
        <v>641</v>
      </c>
      <c r="N120" s="73" t="s">
        <v>639</v>
      </c>
    </row>
    <row r="121" spans="1:14">
      <c r="A121" s="160">
        <v>99</v>
      </c>
      <c r="B121" s="162" t="s">
        <v>477</v>
      </c>
      <c r="C121" s="47">
        <v>20</v>
      </c>
      <c r="D121" s="164" t="s">
        <v>31</v>
      </c>
      <c r="E121" s="162"/>
      <c r="F121" s="162"/>
      <c r="G121" s="162"/>
      <c r="H121" s="162">
        <v>24</v>
      </c>
      <c r="I121" s="76"/>
      <c r="J121" s="43"/>
      <c r="K121" s="59"/>
      <c r="L121" s="60"/>
      <c r="M121" s="65" t="s">
        <v>641</v>
      </c>
      <c r="N121" s="73" t="s">
        <v>639</v>
      </c>
    </row>
    <row r="122" spans="1:14">
      <c r="A122" s="160">
        <v>100</v>
      </c>
      <c r="B122" s="162" t="s">
        <v>478</v>
      </c>
      <c r="C122" s="47">
        <v>2</v>
      </c>
      <c r="D122" s="164" t="s">
        <v>31</v>
      </c>
      <c r="E122" s="162"/>
      <c r="F122" s="162"/>
      <c r="G122" s="162"/>
      <c r="H122" s="162">
        <v>1554</v>
      </c>
      <c r="I122" s="76"/>
      <c r="J122" s="43"/>
      <c r="K122" s="59"/>
      <c r="L122" s="60"/>
      <c r="M122" s="65" t="s">
        <v>641</v>
      </c>
      <c r="N122" s="73" t="s">
        <v>639</v>
      </c>
    </row>
    <row r="123" spans="1:14">
      <c r="A123" s="160">
        <v>101</v>
      </c>
      <c r="B123" s="162" t="s">
        <v>479</v>
      </c>
      <c r="C123" s="47">
        <v>20</v>
      </c>
      <c r="D123" s="164" t="s">
        <v>31</v>
      </c>
      <c r="E123" s="162"/>
      <c r="F123" s="162"/>
      <c r="G123" s="162"/>
      <c r="H123" s="162">
        <v>102</v>
      </c>
      <c r="I123" s="76"/>
      <c r="J123" s="43"/>
      <c r="K123" s="59"/>
      <c r="L123" s="60"/>
      <c r="M123" s="65" t="s">
        <v>641</v>
      </c>
      <c r="N123" s="73" t="s">
        <v>639</v>
      </c>
    </row>
    <row r="124" spans="1:14">
      <c r="A124" s="160">
        <v>102</v>
      </c>
      <c r="B124" s="162" t="s">
        <v>479</v>
      </c>
      <c r="C124" s="47">
        <v>4</v>
      </c>
      <c r="D124" s="164" t="s">
        <v>31</v>
      </c>
      <c r="E124" s="162"/>
      <c r="F124" s="162"/>
      <c r="G124" s="162"/>
      <c r="H124" s="162">
        <v>6.24</v>
      </c>
      <c r="I124" s="76"/>
      <c r="J124" s="43"/>
      <c r="K124" s="59"/>
      <c r="L124" s="60"/>
      <c r="M124" s="65" t="s">
        <v>641</v>
      </c>
      <c r="N124" s="73" t="s">
        <v>639</v>
      </c>
    </row>
    <row r="125" spans="1:14">
      <c r="A125" s="160">
        <v>103</v>
      </c>
      <c r="B125" s="162" t="s">
        <v>479</v>
      </c>
      <c r="C125" s="47">
        <v>4</v>
      </c>
      <c r="D125" s="164" t="s">
        <v>31</v>
      </c>
      <c r="E125" s="162"/>
      <c r="F125" s="162"/>
      <c r="G125" s="162"/>
      <c r="H125" s="162">
        <v>21.2</v>
      </c>
      <c r="I125" s="76"/>
      <c r="J125" s="43"/>
      <c r="K125" s="59"/>
      <c r="L125" s="60"/>
      <c r="M125" s="65" t="s">
        <v>641</v>
      </c>
      <c r="N125" s="73" t="s">
        <v>639</v>
      </c>
    </row>
    <row r="126" spans="1:14">
      <c r="A126" s="160">
        <v>104</v>
      </c>
      <c r="B126" s="162" t="s">
        <v>479</v>
      </c>
      <c r="C126" s="47">
        <v>9</v>
      </c>
      <c r="D126" s="164" t="s">
        <v>31</v>
      </c>
      <c r="E126" s="162"/>
      <c r="F126" s="162"/>
      <c r="G126" s="162"/>
      <c r="H126" s="162">
        <v>9.9</v>
      </c>
      <c r="I126" s="76"/>
      <c r="J126" s="43"/>
      <c r="K126" s="59"/>
      <c r="L126" s="60"/>
      <c r="M126" s="65" t="s">
        <v>641</v>
      </c>
      <c r="N126" s="73" t="s">
        <v>639</v>
      </c>
    </row>
    <row r="127" spans="1:14">
      <c r="A127" s="160">
        <v>105</v>
      </c>
      <c r="B127" s="162" t="s">
        <v>294</v>
      </c>
      <c r="C127" s="47">
        <v>1</v>
      </c>
      <c r="D127" s="164" t="s">
        <v>31</v>
      </c>
      <c r="E127" s="162"/>
      <c r="F127" s="162"/>
      <c r="G127" s="162"/>
      <c r="H127" s="162">
        <v>272</v>
      </c>
      <c r="I127" s="76"/>
      <c r="J127" s="43"/>
      <c r="K127" s="59"/>
      <c r="L127" s="60"/>
      <c r="M127" s="65" t="s">
        <v>641</v>
      </c>
      <c r="N127" s="73" t="s">
        <v>639</v>
      </c>
    </row>
    <row r="128" spans="1:14">
      <c r="A128" s="160">
        <v>106</v>
      </c>
      <c r="B128" s="162" t="s">
        <v>480</v>
      </c>
      <c r="C128" s="47">
        <v>1</v>
      </c>
      <c r="D128" s="164" t="s">
        <v>31</v>
      </c>
      <c r="E128" s="162"/>
      <c r="F128" s="162"/>
      <c r="G128" s="162"/>
      <c r="H128" s="162">
        <v>248</v>
      </c>
      <c r="I128" s="76"/>
      <c r="J128" s="43"/>
      <c r="K128" s="59"/>
      <c r="L128" s="60"/>
      <c r="M128" s="65" t="s">
        <v>641</v>
      </c>
      <c r="N128" s="73" t="s">
        <v>639</v>
      </c>
    </row>
    <row r="129" spans="1:14">
      <c r="A129" s="160">
        <v>107</v>
      </c>
      <c r="B129" s="162" t="s">
        <v>307</v>
      </c>
      <c r="C129" s="47">
        <v>1</v>
      </c>
      <c r="D129" s="164" t="s">
        <v>31</v>
      </c>
      <c r="E129" s="162"/>
      <c r="F129" s="162"/>
      <c r="G129" s="162"/>
      <c r="H129" s="162">
        <v>57.2</v>
      </c>
      <c r="I129" s="76"/>
      <c r="J129" s="43"/>
      <c r="K129" s="59"/>
      <c r="L129" s="60"/>
      <c r="M129" s="65" t="s">
        <v>641</v>
      </c>
      <c r="N129" s="73" t="s">
        <v>639</v>
      </c>
    </row>
    <row r="130" spans="1:14">
      <c r="A130" s="160">
        <v>108</v>
      </c>
      <c r="B130" s="162" t="s">
        <v>481</v>
      </c>
      <c r="C130" s="47">
        <v>9</v>
      </c>
      <c r="D130" s="164" t="s">
        <v>31</v>
      </c>
      <c r="E130" s="162"/>
      <c r="F130" s="162"/>
      <c r="G130" s="162"/>
      <c r="H130" s="162">
        <v>40.5</v>
      </c>
      <c r="I130" s="76"/>
      <c r="J130" s="43"/>
      <c r="K130" s="59"/>
      <c r="L130" s="60"/>
      <c r="M130" s="65" t="s">
        <v>641</v>
      </c>
      <c r="N130" s="73" t="s">
        <v>639</v>
      </c>
    </row>
    <row r="131" spans="1:14">
      <c r="A131" s="160">
        <v>109</v>
      </c>
      <c r="B131" s="162" t="s">
        <v>482</v>
      </c>
      <c r="C131" s="47">
        <v>4</v>
      </c>
      <c r="D131" s="164" t="s">
        <v>31</v>
      </c>
      <c r="E131" s="162"/>
      <c r="F131" s="162"/>
      <c r="G131" s="162"/>
      <c r="H131" s="162">
        <v>13.24</v>
      </c>
      <c r="I131" s="76"/>
      <c r="J131" s="43"/>
      <c r="K131" s="59"/>
      <c r="L131" s="60"/>
      <c r="M131" s="65" t="s">
        <v>641</v>
      </c>
      <c r="N131" s="73" t="s">
        <v>639</v>
      </c>
    </row>
    <row r="132" spans="1:14">
      <c r="A132" s="160">
        <v>110</v>
      </c>
      <c r="B132" s="162" t="s">
        <v>483</v>
      </c>
      <c r="C132" s="47">
        <v>2</v>
      </c>
      <c r="D132" s="164" t="s">
        <v>31</v>
      </c>
      <c r="E132" s="162"/>
      <c r="F132" s="162"/>
      <c r="G132" s="162"/>
      <c r="H132" s="162">
        <v>704</v>
      </c>
      <c r="I132" s="76"/>
      <c r="J132" s="43"/>
      <c r="K132" s="59"/>
      <c r="L132" s="60"/>
      <c r="M132" s="65" t="s">
        <v>641</v>
      </c>
      <c r="N132" s="73" t="s">
        <v>639</v>
      </c>
    </row>
    <row r="133" spans="1:14">
      <c r="A133" s="160">
        <v>111</v>
      </c>
      <c r="B133" s="162" t="s">
        <v>484</v>
      </c>
      <c r="C133" s="47">
        <v>2</v>
      </c>
      <c r="D133" s="164" t="s">
        <v>31</v>
      </c>
      <c r="E133" s="162"/>
      <c r="F133" s="162"/>
      <c r="G133" s="162"/>
      <c r="H133" s="162">
        <v>444</v>
      </c>
      <c r="I133" s="76"/>
      <c r="J133" s="43"/>
      <c r="K133" s="59"/>
      <c r="L133" s="60"/>
      <c r="M133" s="65" t="s">
        <v>641</v>
      </c>
      <c r="N133" s="73" t="s">
        <v>639</v>
      </c>
    </row>
    <row r="134" spans="1:14">
      <c r="A134" s="160">
        <v>112</v>
      </c>
      <c r="B134" s="162" t="s">
        <v>485</v>
      </c>
      <c r="C134" s="47">
        <v>1</v>
      </c>
      <c r="D134" s="164" t="s">
        <v>31</v>
      </c>
      <c r="E134" s="162"/>
      <c r="F134" s="162"/>
      <c r="G134" s="162"/>
      <c r="H134" s="162">
        <v>181.2</v>
      </c>
      <c r="I134" s="76"/>
      <c r="J134" s="43"/>
      <c r="K134" s="59"/>
      <c r="L134" s="60"/>
      <c r="M134" s="65" t="s">
        <v>641</v>
      </c>
      <c r="N134" s="73" t="s">
        <v>639</v>
      </c>
    </row>
    <row r="135" spans="1:14">
      <c r="A135" s="160">
        <v>113</v>
      </c>
      <c r="B135" s="162" t="s">
        <v>486</v>
      </c>
      <c r="C135" s="47">
        <v>1</v>
      </c>
      <c r="D135" s="164" t="s">
        <v>31</v>
      </c>
      <c r="E135" s="162"/>
      <c r="F135" s="162"/>
      <c r="G135" s="162"/>
      <c r="H135" s="162">
        <v>173.8</v>
      </c>
      <c r="I135" s="76"/>
      <c r="J135" s="43"/>
      <c r="K135" s="59"/>
      <c r="L135" s="60"/>
      <c r="M135" s="65" t="s">
        <v>641</v>
      </c>
      <c r="N135" s="73" t="s">
        <v>639</v>
      </c>
    </row>
    <row r="136" spans="1:14" ht="35.25" customHeight="1">
      <c r="A136" s="7" t="s">
        <v>5</v>
      </c>
      <c r="B136" s="8" t="s">
        <v>6</v>
      </c>
      <c r="C136" s="8" t="s">
        <v>7</v>
      </c>
      <c r="D136" s="8" t="s">
        <v>8</v>
      </c>
      <c r="E136" s="7" t="s">
        <v>9</v>
      </c>
      <c r="F136" s="8" t="s">
        <v>10</v>
      </c>
      <c r="G136" s="8" t="s">
        <v>11</v>
      </c>
      <c r="H136" s="8" t="s">
        <v>12</v>
      </c>
      <c r="I136" s="53" t="s">
        <v>58</v>
      </c>
      <c r="J136" s="30" t="s">
        <v>16</v>
      </c>
      <c r="K136" s="28" t="s">
        <v>14</v>
      </c>
      <c r="L136" s="28" t="s">
        <v>15</v>
      </c>
      <c r="M136" s="8" t="str">
        <f>IF([1]说明!$C$11=1,"备注",IF([1]说明!$C$11=2,"","评估结果"))</f>
        <v>备注</v>
      </c>
      <c r="N136" s="28" t="s">
        <v>33</v>
      </c>
    </row>
    <row r="137" spans="1:14">
      <c r="A137" s="160">
        <v>114</v>
      </c>
      <c r="B137" s="162" t="s">
        <v>487</v>
      </c>
      <c r="C137" s="47">
        <v>1</v>
      </c>
      <c r="D137" s="164" t="s">
        <v>31</v>
      </c>
      <c r="E137" s="162"/>
      <c r="F137" s="162"/>
      <c r="G137" s="162"/>
      <c r="H137" s="162">
        <v>0.7</v>
      </c>
      <c r="I137" s="76"/>
      <c r="J137" s="43"/>
      <c r="K137" s="59"/>
      <c r="L137" s="60"/>
      <c r="M137" s="65" t="s">
        <v>641</v>
      </c>
      <c r="N137" s="73" t="s">
        <v>639</v>
      </c>
    </row>
    <row r="138" spans="1:14">
      <c r="A138" s="160">
        <v>115</v>
      </c>
      <c r="B138" s="162" t="s">
        <v>488</v>
      </c>
      <c r="C138" s="47">
        <v>1</v>
      </c>
      <c r="D138" s="164" t="s">
        <v>31</v>
      </c>
      <c r="E138" s="162"/>
      <c r="F138" s="162"/>
      <c r="G138" s="162"/>
      <c r="H138" s="162">
        <v>24.6</v>
      </c>
      <c r="I138" s="76"/>
      <c r="J138" s="43"/>
      <c r="K138" s="59"/>
      <c r="L138" s="60"/>
      <c r="M138" s="65" t="s">
        <v>641</v>
      </c>
      <c r="N138" s="73" t="s">
        <v>639</v>
      </c>
    </row>
    <row r="139" spans="1:14">
      <c r="A139" s="160">
        <v>116</v>
      </c>
      <c r="B139" s="162" t="s">
        <v>422</v>
      </c>
      <c r="C139" s="47">
        <v>1</v>
      </c>
      <c r="D139" s="164" t="s">
        <v>31</v>
      </c>
      <c r="E139" s="162"/>
      <c r="F139" s="162"/>
      <c r="G139" s="162"/>
      <c r="H139" s="162">
        <v>15.1</v>
      </c>
      <c r="I139" s="76"/>
      <c r="J139" s="43"/>
      <c r="K139" s="59"/>
      <c r="L139" s="60"/>
      <c r="M139" s="65" t="s">
        <v>641</v>
      </c>
      <c r="N139" s="73" t="s">
        <v>639</v>
      </c>
    </row>
    <row r="140" spans="1:14">
      <c r="A140" s="160">
        <v>117</v>
      </c>
      <c r="B140" s="162" t="s">
        <v>489</v>
      </c>
      <c r="C140" s="47">
        <v>2</v>
      </c>
      <c r="D140" s="164" t="s">
        <v>31</v>
      </c>
      <c r="E140" s="162"/>
      <c r="F140" s="162"/>
      <c r="G140" s="162"/>
      <c r="H140" s="162">
        <v>11.8</v>
      </c>
      <c r="I140" s="76"/>
      <c r="J140" s="43"/>
      <c r="K140" s="59"/>
      <c r="L140" s="60"/>
      <c r="M140" s="65" t="s">
        <v>641</v>
      </c>
      <c r="N140" s="73" t="s">
        <v>639</v>
      </c>
    </row>
    <row r="141" spans="1:14">
      <c r="A141" s="160">
        <v>118</v>
      </c>
      <c r="B141" s="162" t="s">
        <v>491</v>
      </c>
      <c r="C141" s="47">
        <v>6</v>
      </c>
      <c r="D141" s="164" t="s">
        <v>31</v>
      </c>
      <c r="E141" s="162"/>
      <c r="F141" s="162"/>
      <c r="G141" s="162"/>
      <c r="H141" s="162">
        <v>163.80000000000001</v>
      </c>
      <c r="I141" s="76"/>
      <c r="J141" s="43"/>
      <c r="K141" s="59"/>
      <c r="L141" s="60"/>
      <c r="M141" s="65" t="s">
        <v>641</v>
      </c>
      <c r="N141" s="73" t="s">
        <v>639</v>
      </c>
    </row>
    <row r="142" spans="1:14">
      <c r="A142" s="160">
        <v>119</v>
      </c>
      <c r="B142" s="162" t="s">
        <v>492</v>
      </c>
      <c r="C142" s="47">
        <v>1</v>
      </c>
      <c r="D142" s="164" t="s">
        <v>31</v>
      </c>
      <c r="E142" s="162"/>
      <c r="F142" s="162"/>
      <c r="G142" s="162"/>
      <c r="H142" s="162">
        <v>26.57</v>
      </c>
      <c r="I142" s="76"/>
      <c r="J142" s="43"/>
      <c r="K142" s="59"/>
      <c r="L142" s="60"/>
      <c r="M142" s="65" t="s">
        <v>641</v>
      </c>
      <c r="N142" s="73" t="s">
        <v>639</v>
      </c>
    </row>
    <row r="143" spans="1:14">
      <c r="A143" s="160">
        <v>120</v>
      </c>
      <c r="B143" s="162" t="s">
        <v>493</v>
      </c>
      <c r="C143" s="47">
        <v>2</v>
      </c>
      <c r="D143" s="164" t="s">
        <v>31</v>
      </c>
      <c r="E143" s="162"/>
      <c r="F143" s="162"/>
      <c r="G143" s="162"/>
      <c r="H143" s="162">
        <v>57.86</v>
      </c>
      <c r="I143" s="76"/>
      <c r="J143" s="43"/>
      <c r="K143" s="59"/>
      <c r="L143" s="60"/>
      <c r="M143" s="65" t="s">
        <v>641</v>
      </c>
      <c r="N143" s="73" t="s">
        <v>639</v>
      </c>
    </row>
    <row r="144" spans="1:14">
      <c r="A144" s="160">
        <v>121</v>
      </c>
      <c r="B144" s="162" t="s">
        <v>287</v>
      </c>
      <c r="C144" s="47">
        <v>6</v>
      </c>
      <c r="D144" s="164" t="s">
        <v>31</v>
      </c>
      <c r="E144" s="162"/>
      <c r="F144" s="162"/>
      <c r="G144" s="162"/>
      <c r="H144" s="162">
        <v>84</v>
      </c>
      <c r="I144" s="76"/>
      <c r="J144" s="43"/>
      <c r="K144" s="59"/>
      <c r="L144" s="60"/>
      <c r="M144" s="65" t="s">
        <v>641</v>
      </c>
      <c r="N144" s="73" t="s">
        <v>639</v>
      </c>
    </row>
    <row r="145" spans="1:14">
      <c r="A145" s="160">
        <v>122</v>
      </c>
      <c r="B145" s="162" t="s">
        <v>286</v>
      </c>
      <c r="C145" s="47">
        <v>9</v>
      </c>
      <c r="D145" s="164" t="s">
        <v>31</v>
      </c>
      <c r="E145" s="162"/>
      <c r="F145" s="162"/>
      <c r="G145" s="162"/>
      <c r="H145" s="162">
        <v>334.8</v>
      </c>
      <c r="I145" s="76"/>
      <c r="J145" s="43"/>
      <c r="K145" s="59"/>
      <c r="L145" s="60"/>
      <c r="M145" s="65" t="s">
        <v>641</v>
      </c>
      <c r="N145" s="73" t="s">
        <v>639</v>
      </c>
    </row>
    <row r="146" spans="1:14">
      <c r="A146" s="160">
        <v>123</v>
      </c>
      <c r="B146" s="162" t="s">
        <v>308</v>
      </c>
      <c r="C146" s="47">
        <v>3</v>
      </c>
      <c r="D146" s="164" t="s">
        <v>31</v>
      </c>
      <c r="E146" s="162"/>
      <c r="F146" s="162"/>
      <c r="G146" s="162"/>
      <c r="H146" s="162">
        <v>144</v>
      </c>
      <c r="I146" s="76"/>
      <c r="J146" s="43"/>
      <c r="K146" s="59"/>
      <c r="L146" s="60"/>
      <c r="M146" s="65" t="s">
        <v>641</v>
      </c>
      <c r="N146" s="73" t="s">
        <v>639</v>
      </c>
    </row>
    <row r="147" spans="1:14">
      <c r="A147" s="160">
        <v>124</v>
      </c>
      <c r="B147" s="162" t="s">
        <v>494</v>
      </c>
      <c r="C147" s="47">
        <v>2</v>
      </c>
      <c r="D147" s="164" t="s">
        <v>31</v>
      </c>
      <c r="E147" s="162"/>
      <c r="F147" s="162"/>
      <c r="G147" s="162"/>
      <c r="H147" s="162">
        <v>11.6</v>
      </c>
      <c r="I147" s="76"/>
      <c r="J147" s="43"/>
      <c r="K147" s="59"/>
      <c r="L147" s="60"/>
      <c r="M147" s="65" t="s">
        <v>641</v>
      </c>
      <c r="N147" s="73" t="s">
        <v>639</v>
      </c>
    </row>
    <row r="148" spans="1:14">
      <c r="A148" s="160">
        <v>125</v>
      </c>
      <c r="B148" s="162" t="s">
        <v>250</v>
      </c>
      <c r="C148" s="47">
        <v>1</v>
      </c>
      <c r="D148" s="164" t="s">
        <v>236</v>
      </c>
      <c r="E148" s="162"/>
      <c r="F148" s="162"/>
      <c r="G148" s="162"/>
      <c r="H148" s="162">
        <v>122.8</v>
      </c>
      <c r="I148" s="76"/>
      <c r="J148" s="43"/>
      <c r="K148" s="59"/>
      <c r="L148" s="60"/>
      <c r="M148" s="65" t="s">
        <v>641</v>
      </c>
      <c r="N148" s="73" t="s">
        <v>639</v>
      </c>
    </row>
    <row r="149" spans="1:14">
      <c r="A149" s="160">
        <v>126</v>
      </c>
      <c r="B149" s="162" t="s">
        <v>373</v>
      </c>
      <c r="C149" s="47">
        <v>2</v>
      </c>
      <c r="D149" s="164" t="s">
        <v>31</v>
      </c>
      <c r="E149" s="162"/>
      <c r="F149" s="162"/>
      <c r="G149" s="162"/>
      <c r="H149" s="162">
        <v>60</v>
      </c>
      <c r="I149" s="76"/>
      <c r="J149" s="43"/>
      <c r="K149" s="59"/>
      <c r="L149" s="60"/>
      <c r="M149" s="65" t="s">
        <v>641</v>
      </c>
      <c r="N149" s="73" t="s">
        <v>639</v>
      </c>
    </row>
    <row r="150" spans="1:14">
      <c r="A150" s="160">
        <v>127</v>
      </c>
      <c r="B150" s="162" t="s">
        <v>476</v>
      </c>
      <c r="C150" s="47">
        <v>1</v>
      </c>
      <c r="D150" s="164" t="s">
        <v>31</v>
      </c>
      <c r="E150" s="162"/>
      <c r="F150" s="162"/>
      <c r="G150" s="162"/>
      <c r="H150" s="162">
        <v>2</v>
      </c>
      <c r="I150" s="76"/>
      <c r="J150" s="43"/>
      <c r="K150" s="59"/>
      <c r="L150" s="60"/>
      <c r="M150" s="65" t="s">
        <v>641</v>
      </c>
      <c r="N150" s="73" t="s">
        <v>639</v>
      </c>
    </row>
    <row r="151" spans="1:14">
      <c r="A151" s="160">
        <v>128</v>
      </c>
      <c r="B151" s="162" t="s">
        <v>495</v>
      </c>
      <c r="C151" s="47">
        <v>4</v>
      </c>
      <c r="D151" s="164" t="s">
        <v>31</v>
      </c>
      <c r="E151" s="162"/>
      <c r="F151" s="162"/>
      <c r="G151" s="162"/>
      <c r="H151" s="162">
        <v>20</v>
      </c>
      <c r="I151" s="76"/>
      <c r="J151" s="43"/>
      <c r="K151" s="59"/>
      <c r="L151" s="60"/>
      <c r="M151" s="65" t="s">
        <v>641</v>
      </c>
      <c r="N151" s="73" t="s">
        <v>639</v>
      </c>
    </row>
    <row r="152" spans="1:14">
      <c r="A152" s="160">
        <v>129</v>
      </c>
      <c r="B152" s="162" t="s">
        <v>496</v>
      </c>
      <c r="C152" s="47">
        <v>2</v>
      </c>
      <c r="D152" s="164" t="s">
        <v>31</v>
      </c>
      <c r="E152" s="162"/>
      <c r="F152" s="162"/>
      <c r="G152" s="162"/>
      <c r="H152" s="162">
        <v>10</v>
      </c>
      <c r="I152" s="76"/>
      <c r="J152" s="43"/>
      <c r="K152" s="59"/>
      <c r="L152" s="60"/>
      <c r="M152" s="65" t="s">
        <v>641</v>
      </c>
      <c r="N152" s="73" t="s">
        <v>639</v>
      </c>
    </row>
    <row r="153" spans="1:14">
      <c r="A153" s="160">
        <v>130</v>
      </c>
      <c r="B153" s="162" t="s">
        <v>308</v>
      </c>
      <c r="C153" s="47">
        <v>1</v>
      </c>
      <c r="D153" s="164" t="s">
        <v>31</v>
      </c>
      <c r="E153" s="162"/>
      <c r="F153" s="162"/>
      <c r="G153" s="162"/>
      <c r="H153" s="162">
        <v>48</v>
      </c>
      <c r="I153" s="76"/>
      <c r="J153" s="43"/>
      <c r="K153" s="59"/>
      <c r="L153" s="60"/>
      <c r="M153" s="65" t="s">
        <v>641</v>
      </c>
      <c r="N153" s="73" t="s">
        <v>639</v>
      </c>
    </row>
    <row r="154" spans="1:14">
      <c r="A154" s="160">
        <v>131</v>
      </c>
      <c r="B154" s="162" t="s">
        <v>497</v>
      </c>
      <c r="C154" s="47">
        <v>2</v>
      </c>
      <c r="D154" s="164" t="s">
        <v>31</v>
      </c>
      <c r="E154" s="162"/>
      <c r="F154" s="162"/>
      <c r="G154" s="162"/>
      <c r="H154" s="162">
        <v>30</v>
      </c>
      <c r="I154" s="76"/>
      <c r="J154" s="43"/>
      <c r="K154" s="59"/>
      <c r="L154" s="60"/>
      <c r="M154" s="65" t="s">
        <v>641</v>
      </c>
      <c r="N154" s="73" t="s">
        <v>639</v>
      </c>
    </row>
    <row r="155" spans="1:14">
      <c r="A155" s="160">
        <v>132</v>
      </c>
      <c r="B155" s="162" t="s">
        <v>498</v>
      </c>
      <c r="C155" s="47">
        <v>2</v>
      </c>
      <c r="D155" s="164" t="s">
        <v>31</v>
      </c>
      <c r="E155" s="162"/>
      <c r="F155" s="162"/>
      <c r="G155" s="162"/>
      <c r="H155" s="162">
        <v>114.6</v>
      </c>
      <c r="I155" s="76"/>
      <c r="J155" s="43"/>
      <c r="K155" s="59"/>
      <c r="L155" s="60"/>
      <c r="M155" s="65" t="s">
        <v>641</v>
      </c>
      <c r="N155" s="73" t="s">
        <v>639</v>
      </c>
    </row>
    <row r="156" spans="1:14">
      <c r="A156" s="160">
        <v>133</v>
      </c>
      <c r="B156" s="162" t="s">
        <v>499</v>
      </c>
      <c r="C156" s="47">
        <v>1</v>
      </c>
      <c r="D156" s="164" t="s">
        <v>31</v>
      </c>
      <c r="E156" s="162"/>
      <c r="F156" s="162"/>
      <c r="G156" s="162"/>
      <c r="H156" s="162">
        <v>57.3</v>
      </c>
      <c r="I156" s="76"/>
      <c r="J156" s="43"/>
      <c r="K156" s="59"/>
      <c r="L156" s="60"/>
      <c r="M156" s="65" t="s">
        <v>641</v>
      </c>
      <c r="N156" s="73" t="s">
        <v>639</v>
      </c>
    </row>
    <row r="157" spans="1:14">
      <c r="A157" s="160">
        <v>134</v>
      </c>
      <c r="B157" s="162" t="s">
        <v>500</v>
      </c>
      <c r="C157" s="47">
        <v>1</v>
      </c>
      <c r="D157" s="164" t="s">
        <v>31</v>
      </c>
      <c r="E157" s="162"/>
      <c r="F157" s="162"/>
      <c r="G157" s="162"/>
      <c r="H157" s="162">
        <v>396</v>
      </c>
      <c r="I157" s="76"/>
      <c r="J157" s="43"/>
      <c r="K157" s="59"/>
      <c r="L157" s="60"/>
      <c r="M157" s="65" t="s">
        <v>641</v>
      </c>
      <c r="N157" s="73" t="s">
        <v>639</v>
      </c>
    </row>
    <row r="158" spans="1:14">
      <c r="A158" s="160">
        <v>135</v>
      </c>
      <c r="B158" s="162" t="s">
        <v>501</v>
      </c>
      <c r="C158" s="47">
        <v>1</v>
      </c>
      <c r="D158" s="164" t="s">
        <v>31</v>
      </c>
      <c r="E158" s="162"/>
      <c r="F158" s="162"/>
      <c r="G158" s="162"/>
      <c r="H158" s="162">
        <v>18</v>
      </c>
      <c r="I158" s="76"/>
      <c r="J158" s="43"/>
      <c r="K158" s="59"/>
      <c r="L158" s="60"/>
      <c r="M158" s="65" t="s">
        <v>641</v>
      </c>
      <c r="N158" s="73" t="s">
        <v>639</v>
      </c>
    </row>
    <row r="159" spans="1:14">
      <c r="A159" s="160">
        <v>136</v>
      </c>
      <c r="B159" s="162" t="s">
        <v>502</v>
      </c>
      <c r="C159" s="47">
        <v>2</v>
      </c>
      <c r="D159" s="164" t="s">
        <v>31</v>
      </c>
      <c r="E159" s="162"/>
      <c r="F159" s="162"/>
      <c r="G159" s="162"/>
      <c r="H159" s="162">
        <v>163.19999999999999</v>
      </c>
      <c r="I159" s="76"/>
      <c r="J159" s="43"/>
      <c r="K159" s="59"/>
      <c r="L159" s="60"/>
      <c r="M159" s="65" t="s">
        <v>641</v>
      </c>
      <c r="N159" s="73" t="s">
        <v>639</v>
      </c>
    </row>
    <row r="160" spans="1:14">
      <c r="A160" s="160">
        <v>137</v>
      </c>
      <c r="B160" s="162" t="s">
        <v>503</v>
      </c>
      <c r="C160" s="47">
        <v>4</v>
      </c>
      <c r="D160" s="164" t="s">
        <v>31</v>
      </c>
      <c r="E160" s="162"/>
      <c r="F160" s="162"/>
      <c r="G160" s="162"/>
      <c r="H160" s="162">
        <v>1448</v>
      </c>
      <c r="I160" s="76"/>
      <c r="J160" s="43"/>
      <c r="K160" s="59"/>
      <c r="L160" s="60"/>
      <c r="M160" s="65" t="s">
        <v>641</v>
      </c>
      <c r="N160" s="73" t="s">
        <v>639</v>
      </c>
    </row>
    <row r="161" spans="1:14">
      <c r="A161" s="160">
        <v>138</v>
      </c>
      <c r="B161" s="162" t="s">
        <v>504</v>
      </c>
      <c r="C161" s="47">
        <v>14</v>
      </c>
      <c r="D161" s="164" t="s">
        <v>31</v>
      </c>
      <c r="E161" s="162"/>
      <c r="F161" s="162"/>
      <c r="G161" s="162"/>
      <c r="H161" s="162">
        <v>39.200000000000003</v>
      </c>
      <c r="I161" s="76"/>
      <c r="J161" s="43"/>
      <c r="K161" s="59"/>
      <c r="L161" s="60"/>
      <c r="M161" s="65" t="s">
        <v>641</v>
      </c>
      <c r="N161" s="73" t="s">
        <v>639</v>
      </c>
    </row>
    <row r="162" spans="1:14">
      <c r="A162" s="160">
        <v>139</v>
      </c>
      <c r="B162" s="162" t="s">
        <v>505</v>
      </c>
      <c r="C162" s="47">
        <v>1</v>
      </c>
      <c r="D162" s="164" t="s">
        <v>188</v>
      </c>
      <c r="E162" s="162"/>
      <c r="F162" s="162"/>
      <c r="G162" s="162"/>
      <c r="H162" s="162">
        <v>396</v>
      </c>
      <c r="I162" s="76"/>
      <c r="J162" s="43"/>
      <c r="K162" s="59"/>
      <c r="L162" s="60"/>
      <c r="M162" s="65" t="s">
        <v>641</v>
      </c>
      <c r="N162" s="73" t="s">
        <v>639</v>
      </c>
    </row>
    <row r="163" spans="1:14">
      <c r="A163" s="160">
        <v>140</v>
      </c>
      <c r="B163" s="162" t="s">
        <v>506</v>
      </c>
      <c r="C163" s="47">
        <v>1</v>
      </c>
      <c r="D163" s="164" t="s">
        <v>31</v>
      </c>
      <c r="E163" s="162"/>
      <c r="F163" s="162"/>
      <c r="G163" s="162"/>
      <c r="H163" s="162">
        <v>777</v>
      </c>
      <c r="I163" s="76"/>
      <c r="J163" s="43"/>
      <c r="K163" s="59"/>
      <c r="L163" s="60"/>
      <c r="M163" s="65" t="s">
        <v>641</v>
      </c>
      <c r="N163" s="73" t="s">
        <v>639</v>
      </c>
    </row>
    <row r="164" spans="1:14">
      <c r="A164" s="160">
        <v>141</v>
      </c>
      <c r="B164" s="162" t="s">
        <v>507</v>
      </c>
      <c r="C164" s="47">
        <v>1</v>
      </c>
      <c r="D164" s="164" t="s">
        <v>31</v>
      </c>
      <c r="E164" s="162"/>
      <c r="F164" s="162"/>
      <c r="G164" s="162"/>
      <c r="H164" s="162">
        <v>105</v>
      </c>
      <c r="I164" s="76"/>
      <c r="J164" s="43"/>
      <c r="K164" s="59"/>
      <c r="L164" s="60"/>
      <c r="M164" s="65" t="s">
        <v>641</v>
      </c>
      <c r="N164" s="73" t="s">
        <v>639</v>
      </c>
    </row>
    <row r="165" spans="1:14">
      <c r="A165" s="160">
        <v>142</v>
      </c>
      <c r="B165" s="162" t="s">
        <v>508</v>
      </c>
      <c r="C165" s="47">
        <v>1</v>
      </c>
      <c r="D165" s="164" t="s">
        <v>188</v>
      </c>
      <c r="E165" s="162"/>
      <c r="F165" s="162"/>
      <c r="G165" s="162"/>
      <c r="H165" s="162">
        <v>365</v>
      </c>
      <c r="I165" s="76"/>
      <c r="J165" s="43"/>
      <c r="K165" s="59"/>
      <c r="L165" s="60"/>
      <c r="M165" s="65" t="s">
        <v>641</v>
      </c>
      <c r="N165" s="73" t="s">
        <v>639</v>
      </c>
    </row>
    <row r="166" spans="1:14">
      <c r="A166" s="160">
        <v>143</v>
      </c>
      <c r="B166" s="162" t="s">
        <v>509</v>
      </c>
      <c r="C166" s="47">
        <v>1</v>
      </c>
      <c r="D166" s="164" t="s">
        <v>31</v>
      </c>
      <c r="E166" s="162"/>
      <c r="F166" s="162"/>
      <c r="G166" s="162"/>
      <c r="H166" s="162">
        <v>48.5</v>
      </c>
      <c r="I166" s="76"/>
      <c r="J166" s="43"/>
      <c r="K166" s="59"/>
      <c r="L166" s="60"/>
      <c r="M166" s="65" t="s">
        <v>641</v>
      </c>
      <c r="N166" s="73" t="s">
        <v>639</v>
      </c>
    </row>
    <row r="167" spans="1:14">
      <c r="A167" s="160">
        <v>144</v>
      </c>
      <c r="B167" s="162" t="s">
        <v>510</v>
      </c>
      <c r="C167" s="47">
        <v>2</v>
      </c>
      <c r="D167" s="164" t="s">
        <v>31</v>
      </c>
      <c r="E167" s="162"/>
      <c r="F167" s="162"/>
      <c r="G167" s="162"/>
      <c r="H167" s="162">
        <v>246</v>
      </c>
      <c r="I167" s="76"/>
      <c r="J167" s="43"/>
      <c r="K167" s="59"/>
      <c r="L167" s="60"/>
      <c r="M167" s="65" t="s">
        <v>641</v>
      </c>
      <c r="N167" s="73" t="s">
        <v>639</v>
      </c>
    </row>
    <row r="168" spans="1:14">
      <c r="A168" s="160">
        <v>145</v>
      </c>
      <c r="B168" s="162" t="s">
        <v>497</v>
      </c>
      <c r="C168" s="47">
        <v>1</v>
      </c>
      <c r="D168" s="164" t="s">
        <v>31</v>
      </c>
      <c r="E168" s="162"/>
      <c r="F168" s="162"/>
      <c r="G168" s="162"/>
      <c r="H168" s="162">
        <v>16.7</v>
      </c>
      <c r="I168" s="76"/>
      <c r="J168" s="43"/>
      <c r="K168" s="59"/>
      <c r="L168" s="60"/>
      <c r="M168" s="65" t="s">
        <v>641</v>
      </c>
      <c r="N168" s="73" t="s">
        <v>639</v>
      </c>
    </row>
    <row r="169" spans="1:14">
      <c r="A169" s="160">
        <v>146</v>
      </c>
      <c r="B169" s="162" t="s">
        <v>511</v>
      </c>
      <c r="C169" s="47">
        <v>1</v>
      </c>
      <c r="D169" s="164" t="s">
        <v>31</v>
      </c>
      <c r="E169" s="162"/>
      <c r="F169" s="162"/>
      <c r="G169" s="162"/>
      <c r="H169" s="162">
        <v>37.799999999999997</v>
      </c>
      <c r="I169" s="76"/>
      <c r="J169" s="43"/>
      <c r="K169" s="59"/>
      <c r="L169" s="60"/>
      <c r="M169" s="65" t="s">
        <v>641</v>
      </c>
      <c r="N169" s="73" t="s">
        <v>639</v>
      </c>
    </row>
    <row r="170" spans="1:14" ht="34.5" customHeight="1">
      <c r="A170" s="7" t="s">
        <v>5</v>
      </c>
      <c r="B170" s="8" t="s">
        <v>6</v>
      </c>
      <c r="C170" s="8" t="s">
        <v>7</v>
      </c>
      <c r="D170" s="8" t="s">
        <v>8</v>
      </c>
      <c r="E170" s="7" t="s">
        <v>9</v>
      </c>
      <c r="F170" s="8" t="s">
        <v>10</v>
      </c>
      <c r="G170" s="8" t="s">
        <v>11</v>
      </c>
      <c r="H170" s="8" t="s">
        <v>12</v>
      </c>
      <c r="I170" s="53" t="s">
        <v>58</v>
      </c>
      <c r="J170" s="30" t="s">
        <v>16</v>
      </c>
      <c r="K170" s="28" t="s">
        <v>14</v>
      </c>
      <c r="L170" s="28" t="s">
        <v>15</v>
      </c>
      <c r="M170" s="8" t="str">
        <f>IF([1]说明!$C$11=1,"备注",IF([1]说明!$C$11=2,"","评估结果"))</f>
        <v>备注</v>
      </c>
      <c r="N170" s="28" t="s">
        <v>33</v>
      </c>
    </row>
    <row r="171" spans="1:14">
      <c r="A171" s="160">
        <v>147</v>
      </c>
      <c r="B171" s="162" t="s">
        <v>512</v>
      </c>
      <c r="C171" s="47">
        <v>3</v>
      </c>
      <c r="D171" s="164" t="s">
        <v>31</v>
      </c>
      <c r="E171" s="162"/>
      <c r="F171" s="162"/>
      <c r="G171" s="162"/>
      <c r="H171" s="162">
        <v>25.5</v>
      </c>
      <c r="I171" s="76"/>
      <c r="J171" s="43"/>
      <c r="K171" s="59"/>
      <c r="L171" s="60"/>
      <c r="M171" s="65" t="s">
        <v>641</v>
      </c>
      <c r="N171" s="73" t="s">
        <v>639</v>
      </c>
    </row>
    <row r="172" spans="1:14">
      <c r="A172" s="160">
        <v>148</v>
      </c>
      <c r="B172" s="162" t="s">
        <v>513</v>
      </c>
      <c r="C172" s="47">
        <v>2</v>
      </c>
      <c r="D172" s="164" t="s">
        <v>31</v>
      </c>
      <c r="E172" s="162"/>
      <c r="F172" s="162"/>
      <c r="G172" s="162"/>
      <c r="H172" s="162">
        <v>3</v>
      </c>
      <c r="I172" s="76"/>
      <c r="J172" s="43"/>
      <c r="K172" s="59"/>
      <c r="L172" s="60"/>
      <c r="M172" s="65" t="s">
        <v>641</v>
      </c>
      <c r="N172" s="73" t="s">
        <v>639</v>
      </c>
    </row>
    <row r="173" spans="1:14">
      <c r="A173" s="160">
        <v>149</v>
      </c>
      <c r="B173" s="162" t="s">
        <v>514</v>
      </c>
      <c r="C173" s="47">
        <v>1</v>
      </c>
      <c r="D173" s="164" t="s">
        <v>31</v>
      </c>
      <c r="E173" s="162"/>
      <c r="F173" s="162"/>
      <c r="G173" s="162"/>
      <c r="H173" s="162">
        <v>35</v>
      </c>
      <c r="I173" s="76"/>
      <c r="J173" s="43"/>
      <c r="K173" s="59"/>
      <c r="L173" s="60"/>
      <c r="M173" s="65" t="s">
        <v>641</v>
      </c>
      <c r="N173" s="73" t="s">
        <v>639</v>
      </c>
    </row>
    <row r="174" spans="1:14">
      <c r="A174" s="160">
        <v>150</v>
      </c>
      <c r="B174" s="162" t="s">
        <v>515</v>
      </c>
      <c r="C174" s="47">
        <v>10</v>
      </c>
      <c r="D174" s="164" t="s">
        <v>31</v>
      </c>
      <c r="E174" s="162"/>
      <c r="F174" s="162"/>
      <c r="G174" s="162"/>
      <c r="H174" s="162">
        <v>10</v>
      </c>
      <c r="I174" s="76"/>
      <c r="J174" s="43"/>
      <c r="K174" s="59"/>
      <c r="L174" s="60"/>
      <c r="M174" s="65" t="s">
        <v>641</v>
      </c>
      <c r="N174" s="73" t="s">
        <v>639</v>
      </c>
    </row>
    <row r="175" spans="1:14">
      <c r="A175" s="160">
        <v>151</v>
      </c>
      <c r="B175" s="162" t="s">
        <v>516</v>
      </c>
      <c r="C175" s="47">
        <v>8</v>
      </c>
      <c r="D175" s="164" t="s">
        <v>31</v>
      </c>
      <c r="E175" s="162"/>
      <c r="F175" s="162"/>
      <c r="G175" s="162"/>
      <c r="H175" s="162">
        <v>8</v>
      </c>
      <c r="I175" s="76"/>
      <c r="J175" s="43"/>
      <c r="K175" s="59"/>
      <c r="L175" s="60"/>
      <c r="M175" s="65" t="s">
        <v>641</v>
      </c>
      <c r="N175" s="73" t="s">
        <v>639</v>
      </c>
    </row>
    <row r="176" spans="1:14">
      <c r="A176" s="160">
        <v>152</v>
      </c>
      <c r="B176" s="162" t="s">
        <v>517</v>
      </c>
      <c r="C176" s="47">
        <v>3</v>
      </c>
      <c r="D176" s="164" t="s">
        <v>31</v>
      </c>
      <c r="E176" s="162"/>
      <c r="F176" s="162"/>
      <c r="G176" s="162"/>
      <c r="H176" s="162">
        <v>22.2</v>
      </c>
      <c r="I176" s="76"/>
      <c r="J176" s="43"/>
      <c r="K176" s="59"/>
      <c r="L176" s="60"/>
      <c r="M176" s="65" t="s">
        <v>641</v>
      </c>
      <c r="N176" s="73" t="s">
        <v>639</v>
      </c>
    </row>
    <row r="177" spans="1:14">
      <c r="A177" s="160">
        <v>153</v>
      </c>
      <c r="B177" s="162" t="s">
        <v>518</v>
      </c>
      <c r="C177" s="47">
        <v>1</v>
      </c>
      <c r="D177" s="164" t="s">
        <v>236</v>
      </c>
      <c r="E177" s="162"/>
      <c r="F177" s="162"/>
      <c r="G177" s="162"/>
      <c r="H177" s="162">
        <v>75</v>
      </c>
      <c r="I177" s="76"/>
      <c r="J177" s="43"/>
      <c r="K177" s="59"/>
      <c r="L177" s="60"/>
      <c r="M177" s="65" t="s">
        <v>641</v>
      </c>
      <c r="N177" s="73" t="s">
        <v>639</v>
      </c>
    </row>
    <row r="178" spans="1:14">
      <c r="A178" s="160">
        <v>154</v>
      </c>
      <c r="B178" s="162" t="s">
        <v>519</v>
      </c>
      <c r="C178" s="47">
        <v>1</v>
      </c>
      <c r="D178" s="164" t="s">
        <v>236</v>
      </c>
      <c r="E178" s="162"/>
      <c r="F178" s="162"/>
      <c r="G178" s="162"/>
      <c r="H178" s="162">
        <v>94</v>
      </c>
      <c r="I178" s="76"/>
      <c r="J178" s="43"/>
      <c r="K178" s="59"/>
      <c r="L178" s="60"/>
      <c r="M178" s="65" t="s">
        <v>641</v>
      </c>
      <c r="N178" s="73" t="s">
        <v>639</v>
      </c>
    </row>
    <row r="179" spans="1:14">
      <c r="A179" s="160">
        <v>155</v>
      </c>
      <c r="B179" s="162" t="s">
        <v>520</v>
      </c>
      <c r="C179" s="47">
        <v>1</v>
      </c>
      <c r="D179" s="164" t="s">
        <v>30</v>
      </c>
      <c r="E179" s="162"/>
      <c r="F179" s="162"/>
      <c r="G179" s="162"/>
      <c r="H179" s="162">
        <v>1252</v>
      </c>
      <c r="I179" s="76"/>
      <c r="J179" s="43"/>
      <c r="K179" s="59"/>
      <c r="L179" s="60"/>
      <c r="M179" s="65" t="s">
        <v>641</v>
      </c>
      <c r="N179" s="73" t="s">
        <v>639</v>
      </c>
    </row>
    <row r="180" spans="1:14">
      <c r="A180" s="160">
        <v>156</v>
      </c>
      <c r="B180" s="162" t="s">
        <v>286</v>
      </c>
      <c r="C180" s="47">
        <v>4</v>
      </c>
      <c r="D180" s="164" t="s">
        <v>31</v>
      </c>
      <c r="E180" s="162"/>
      <c r="F180" s="162"/>
      <c r="G180" s="162"/>
      <c r="H180" s="162">
        <v>130.80000000000001</v>
      </c>
      <c r="I180" s="76"/>
      <c r="J180" s="43"/>
      <c r="K180" s="59"/>
      <c r="L180" s="60"/>
      <c r="M180" s="65" t="s">
        <v>641</v>
      </c>
      <c r="N180" s="73" t="s">
        <v>639</v>
      </c>
    </row>
    <row r="181" spans="1:14">
      <c r="A181" s="160">
        <v>157</v>
      </c>
      <c r="B181" s="162" t="s">
        <v>287</v>
      </c>
      <c r="C181" s="47">
        <v>4</v>
      </c>
      <c r="D181" s="164" t="s">
        <v>31</v>
      </c>
      <c r="E181" s="162"/>
      <c r="F181" s="162"/>
      <c r="G181" s="162"/>
      <c r="H181" s="162">
        <v>130.80000000000001</v>
      </c>
      <c r="I181" s="76"/>
      <c r="J181" s="43"/>
      <c r="K181" s="59"/>
      <c r="L181" s="60"/>
      <c r="M181" s="65" t="s">
        <v>641</v>
      </c>
      <c r="N181" s="73" t="s">
        <v>639</v>
      </c>
    </row>
    <row r="182" spans="1:14">
      <c r="A182" s="160">
        <v>158</v>
      </c>
      <c r="B182" s="162" t="s">
        <v>313</v>
      </c>
      <c r="C182" s="47">
        <v>3</v>
      </c>
      <c r="D182" s="164" t="s">
        <v>31</v>
      </c>
      <c r="E182" s="162"/>
      <c r="F182" s="162"/>
      <c r="G182" s="162"/>
      <c r="H182" s="162">
        <v>348</v>
      </c>
      <c r="I182" s="76"/>
      <c r="J182" s="43"/>
      <c r="K182" s="59"/>
      <c r="L182" s="60"/>
      <c r="M182" s="65" t="s">
        <v>641</v>
      </c>
      <c r="N182" s="73" t="s">
        <v>639</v>
      </c>
    </row>
    <row r="183" spans="1:14">
      <c r="A183" s="160">
        <v>159</v>
      </c>
      <c r="B183" s="162" t="s">
        <v>521</v>
      </c>
      <c r="C183" s="47">
        <v>3</v>
      </c>
      <c r="D183" s="164" t="s">
        <v>31</v>
      </c>
      <c r="E183" s="162"/>
      <c r="F183" s="162"/>
      <c r="G183" s="162"/>
      <c r="H183" s="162">
        <v>63</v>
      </c>
      <c r="I183" s="76"/>
      <c r="J183" s="43"/>
      <c r="K183" s="59"/>
      <c r="L183" s="60"/>
      <c r="M183" s="65" t="s">
        <v>641</v>
      </c>
      <c r="N183" s="73" t="s">
        <v>639</v>
      </c>
    </row>
    <row r="184" spans="1:14">
      <c r="A184" s="160">
        <v>160</v>
      </c>
      <c r="B184" s="162" t="s">
        <v>435</v>
      </c>
      <c r="C184" s="47">
        <v>2</v>
      </c>
      <c r="D184" s="164" t="s">
        <v>31</v>
      </c>
      <c r="E184" s="162"/>
      <c r="F184" s="162"/>
      <c r="G184" s="162"/>
      <c r="H184" s="162">
        <v>40</v>
      </c>
      <c r="I184" s="76"/>
      <c r="J184" s="43"/>
      <c r="K184" s="59"/>
      <c r="L184" s="60"/>
      <c r="M184" s="65" t="s">
        <v>641</v>
      </c>
      <c r="N184" s="73" t="s">
        <v>639</v>
      </c>
    </row>
    <row r="185" spans="1:14">
      <c r="A185" s="160">
        <v>161</v>
      </c>
      <c r="B185" s="162" t="s">
        <v>441</v>
      </c>
      <c r="C185" s="47">
        <v>1</v>
      </c>
      <c r="D185" s="164" t="s">
        <v>188</v>
      </c>
      <c r="E185" s="162"/>
      <c r="F185" s="162"/>
      <c r="G185" s="162"/>
      <c r="H185" s="162">
        <v>160</v>
      </c>
      <c r="I185" s="76"/>
      <c r="J185" s="43"/>
      <c r="K185" s="59"/>
      <c r="L185" s="60"/>
      <c r="M185" s="65" t="s">
        <v>641</v>
      </c>
      <c r="N185" s="73" t="s">
        <v>639</v>
      </c>
    </row>
    <row r="186" spans="1:14">
      <c r="A186" s="160">
        <v>162</v>
      </c>
      <c r="B186" s="162" t="s">
        <v>386</v>
      </c>
      <c r="C186" s="47">
        <v>2</v>
      </c>
      <c r="D186" s="164" t="s">
        <v>31</v>
      </c>
      <c r="E186" s="81"/>
      <c r="F186" s="58"/>
      <c r="G186" s="62"/>
      <c r="H186" s="162">
        <v>250</v>
      </c>
      <c r="I186" s="76"/>
      <c r="J186" s="43"/>
      <c r="K186" s="59"/>
      <c r="L186" s="60"/>
      <c r="M186" s="65" t="s">
        <v>641</v>
      </c>
      <c r="N186" s="73" t="s">
        <v>639</v>
      </c>
    </row>
    <row r="187" spans="1:14">
      <c r="A187" s="160">
        <v>163</v>
      </c>
      <c r="B187" s="162" t="s">
        <v>387</v>
      </c>
      <c r="C187" s="47">
        <v>1</v>
      </c>
      <c r="D187" s="164" t="s">
        <v>31</v>
      </c>
      <c r="E187" s="81"/>
      <c r="F187" s="58"/>
      <c r="G187" s="62"/>
      <c r="H187" s="162">
        <v>105</v>
      </c>
      <c r="I187" s="76"/>
      <c r="J187" s="43"/>
      <c r="K187" s="59"/>
      <c r="L187" s="60"/>
      <c r="M187" s="65" t="s">
        <v>641</v>
      </c>
      <c r="N187" s="73" t="s">
        <v>639</v>
      </c>
    </row>
    <row r="188" spans="1:14">
      <c r="A188" s="160">
        <v>164</v>
      </c>
      <c r="B188" s="162" t="s">
        <v>388</v>
      </c>
      <c r="C188" s="47">
        <v>2</v>
      </c>
      <c r="D188" s="164" t="s">
        <v>31</v>
      </c>
      <c r="E188" s="81"/>
      <c r="F188" s="58"/>
      <c r="G188" s="62"/>
      <c r="H188" s="162">
        <v>250</v>
      </c>
      <c r="I188" s="76"/>
      <c r="J188" s="43"/>
      <c r="K188" s="59"/>
      <c r="L188" s="60"/>
      <c r="M188" s="65" t="s">
        <v>641</v>
      </c>
      <c r="N188" s="73" t="s">
        <v>639</v>
      </c>
    </row>
    <row r="189" spans="1:14">
      <c r="A189" s="160">
        <v>165</v>
      </c>
      <c r="B189" s="162" t="s">
        <v>389</v>
      </c>
      <c r="C189" s="47">
        <v>1</v>
      </c>
      <c r="D189" s="164" t="s">
        <v>31</v>
      </c>
      <c r="E189" s="81"/>
      <c r="F189" s="58"/>
      <c r="G189" s="62"/>
      <c r="H189" s="162">
        <v>24</v>
      </c>
      <c r="I189" s="76"/>
      <c r="J189" s="43"/>
      <c r="K189" s="59"/>
      <c r="L189" s="60"/>
      <c r="M189" s="65" t="s">
        <v>641</v>
      </c>
      <c r="N189" s="73" t="s">
        <v>639</v>
      </c>
    </row>
    <row r="190" spans="1:14">
      <c r="A190" s="160">
        <v>166</v>
      </c>
      <c r="B190" s="162" t="s">
        <v>390</v>
      </c>
      <c r="C190" s="47">
        <v>5</v>
      </c>
      <c r="D190" s="164" t="s">
        <v>31</v>
      </c>
      <c r="E190" s="81"/>
      <c r="F190" s="58"/>
      <c r="G190" s="62"/>
      <c r="H190" s="162">
        <v>170</v>
      </c>
      <c r="I190" s="76"/>
      <c r="J190" s="43"/>
      <c r="K190" s="59"/>
      <c r="L190" s="60"/>
      <c r="M190" s="65" t="s">
        <v>641</v>
      </c>
      <c r="N190" s="73" t="s">
        <v>639</v>
      </c>
    </row>
    <row r="191" spans="1:14">
      <c r="A191" s="160">
        <v>167</v>
      </c>
      <c r="B191" s="162" t="s">
        <v>391</v>
      </c>
      <c r="C191" s="47">
        <v>9</v>
      </c>
      <c r="D191" s="164" t="s">
        <v>31</v>
      </c>
      <c r="E191" s="81"/>
      <c r="F191" s="58"/>
      <c r="G191" s="62"/>
      <c r="H191" s="162">
        <v>40.5</v>
      </c>
      <c r="I191" s="76"/>
      <c r="J191" s="43"/>
      <c r="K191" s="59"/>
      <c r="L191" s="60"/>
      <c r="M191" s="65" t="s">
        <v>641</v>
      </c>
      <c r="N191" s="73" t="s">
        <v>639</v>
      </c>
    </row>
    <row r="192" spans="1:14">
      <c r="A192" s="160">
        <v>168</v>
      </c>
      <c r="B192" s="162" t="s">
        <v>172</v>
      </c>
      <c r="C192" s="47">
        <v>5</v>
      </c>
      <c r="D192" s="164" t="s">
        <v>31</v>
      </c>
      <c r="E192" s="81"/>
      <c r="F192" s="58"/>
      <c r="G192" s="62"/>
      <c r="H192" s="162">
        <v>140</v>
      </c>
      <c r="I192" s="76"/>
      <c r="J192" s="43"/>
      <c r="K192" s="59"/>
      <c r="L192" s="60"/>
      <c r="M192" s="65" t="s">
        <v>641</v>
      </c>
      <c r="N192" s="73" t="s">
        <v>639</v>
      </c>
    </row>
    <row r="193" spans="1:14">
      <c r="A193" s="160">
        <v>169</v>
      </c>
      <c r="B193" s="162" t="s">
        <v>392</v>
      </c>
      <c r="C193" s="47">
        <v>3</v>
      </c>
      <c r="D193" s="164" t="s">
        <v>31</v>
      </c>
      <c r="E193" s="81"/>
      <c r="F193" s="58"/>
      <c r="G193" s="62"/>
      <c r="H193" s="162">
        <v>147</v>
      </c>
      <c r="I193" s="76"/>
      <c r="J193" s="43"/>
      <c r="K193" s="59"/>
      <c r="L193" s="60"/>
      <c r="M193" s="65" t="s">
        <v>641</v>
      </c>
      <c r="N193" s="73" t="s">
        <v>639</v>
      </c>
    </row>
    <row r="194" spans="1:14">
      <c r="A194" s="160">
        <v>170</v>
      </c>
      <c r="B194" s="162" t="s">
        <v>393</v>
      </c>
      <c r="C194" s="47">
        <v>3</v>
      </c>
      <c r="D194" s="164" t="s">
        <v>31</v>
      </c>
      <c r="E194" s="81"/>
      <c r="F194" s="58"/>
      <c r="G194" s="62"/>
      <c r="H194" s="162">
        <v>84</v>
      </c>
      <c r="I194" s="76"/>
      <c r="J194" s="43"/>
      <c r="K194" s="59"/>
      <c r="L194" s="60"/>
      <c r="M194" s="65" t="s">
        <v>641</v>
      </c>
      <c r="N194" s="73" t="s">
        <v>639</v>
      </c>
    </row>
    <row r="195" spans="1:14">
      <c r="A195" s="160">
        <v>171</v>
      </c>
      <c r="B195" s="162" t="s">
        <v>394</v>
      </c>
      <c r="C195" s="47">
        <v>12</v>
      </c>
      <c r="D195" s="164" t="s">
        <v>186</v>
      </c>
      <c r="E195" s="81"/>
      <c r="F195" s="58"/>
      <c r="G195" s="62"/>
      <c r="H195" s="162">
        <v>456</v>
      </c>
      <c r="I195" s="76"/>
      <c r="J195" s="43"/>
      <c r="K195" s="59"/>
      <c r="L195" s="60"/>
      <c r="M195" s="65" t="s">
        <v>641</v>
      </c>
      <c r="N195" s="73" t="s">
        <v>639</v>
      </c>
    </row>
    <row r="196" spans="1:14">
      <c r="A196" s="160">
        <v>172</v>
      </c>
      <c r="B196" s="162" t="s">
        <v>395</v>
      </c>
      <c r="C196" s="47">
        <v>12</v>
      </c>
      <c r="D196" s="164" t="s">
        <v>186</v>
      </c>
      <c r="E196" s="81"/>
      <c r="F196" s="58"/>
      <c r="G196" s="62"/>
      <c r="H196" s="162">
        <v>456</v>
      </c>
      <c r="I196" s="76"/>
      <c r="J196" s="43"/>
      <c r="K196" s="59"/>
      <c r="L196" s="60"/>
      <c r="M196" s="65" t="s">
        <v>641</v>
      </c>
      <c r="N196" s="73" t="s">
        <v>639</v>
      </c>
    </row>
    <row r="197" spans="1:14">
      <c r="A197" s="160">
        <v>173</v>
      </c>
      <c r="B197" s="162" t="s">
        <v>396</v>
      </c>
      <c r="C197" s="47">
        <v>10</v>
      </c>
      <c r="D197" s="164" t="s">
        <v>186</v>
      </c>
      <c r="E197" s="81"/>
      <c r="F197" s="58"/>
      <c r="G197" s="62"/>
      <c r="H197" s="162">
        <v>240</v>
      </c>
      <c r="I197" s="76"/>
      <c r="J197" s="43"/>
      <c r="K197" s="59"/>
      <c r="L197" s="60"/>
      <c r="M197" s="65" t="s">
        <v>641</v>
      </c>
      <c r="N197" s="73" t="s">
        <v>639</v>
      </c>
    </row>
    <row r="198" spans="1:14">
      <c r="A198" s="160">
        <v>174</v>
      </c>
      <c r="B198" s="162" t="s">
        <v>397</v>
      </c>
      <c r="C198" s="47">
        <v>20</v>
      </c>
      <c r="D198" s="164" t="s">
        <v>31</v>
      </c>
      <c r="E198" s="81"/>
      <c r="F198" s="58"/>
      <c r="G198" s="62"/>
      <c r="H198" s="162">
        <v>960</v>
      </c>
      <c r="I198" s="76"/>
      <c r="J198" s="43"/>
      <c r="K198" s="59"/>
      <c r="L198" s="60"/>
      <c r="M198" s="65" t="s">
        <v>641</v>
      </c>
      <c r="N198" s="73" t="s">
        <v>639</v>
      </c>
    </row>
    <row r="199" spans="1:14">
      <c r="A199" s="160">
        <v>175</v>
      </c>
      <c r="B199" s="162" t="s">
        <v>398</v>
      </c>
      <c r="C199" s="47">
        <v>31</v>
      </c>
      <c r="D199" s="164" t="s">
        <v>31</v>
      </c>
      <c r="E199" s="81"/>
      <c r="F199" s="58"/>
      <c r="G199" s="62"/>
      <c r="H199" s="162">
        <v>80.599999999999994</v>
      </c>
      <c r="I199" s="76"/>
      <c r="J199" s="43"/>
      <c r="K199" s="59"/>
      <c r="L199" s="60"/>
      <c r="M199" s="65" t="s">
        <v>641</v>
      </c>
      <c r="N199" s="73" t="s">
        <v>639</v>
      </c>
    </row>
    <row r="200" spans="1:14">
      <c r="A200" s="160">
        <v>176</v>
      </c>
      <c r="B200" s="162" t="s">
        <v>174</v>
      </c>
      <c r="C200" s="47">
        <v>2</v>
      </c>
      <c r="D200" s="164" t="s">
        <v>31</v>
      </c>
      <c r="E200" s="81"/>
      <c r="F200" s="58"/>
      <c r="G200" s="62"/>
      <c r="H200" s="162">
        <v>26</v>
      </c>
      <c r="I200" s="76"/>
      <c r="J200" s="43"/>
      <c r="K200" s="59"/>
      <c r="L200" s="60"/>
      <c r="M200" s="65" t="s">
        <v>641</v>
      </c>
      <c r="N200" s="73" t="s">
        <v>639</v>
      </c>
    </row>
    <row r="201" spans="1:14">
      <c r="A201" s="160">
        <v>177</v>
      </c>
      <c r="B201" s="162" t="s">
        <v>399</v>
      </c>
      <c r="C201" s="47">
        <v>153</v>
      </c>
      <c r="D201" s="164" t="s">
        <v>31</v>
      </c>
      <c r="E201" s="81"/>
      <c r="F201" s="58"/>
      <c r="G201" s="62"/>
      <c r="H201" s="162">
        <v>382.5</v>
      </c>
      <c r="I201" s="76"/>
      <c r="J201" s="43"/>
      <c r="K201" s="59"/>
      <c r="L201" s="60"/>
      <c r="M201" s="65" t="s">
        <v>641</v>
      </c>
      <c r="N201" s="73" t="s">
        <v>639</v>
      </c>
    </row>
    <row r="202" spans="1:14">
      <c r="A202" s="160">
        <v>178</v>
      </c>
      <c r="B202" s="162" t="s">
        <v>400</v>
      </c>
      <c r="C202" s="47">
        <v>6</v>
      </c>
      <c r="D202" s="164" t="s">
        <v>31</v>
      </c>
      <c r="E202" s="81"/>
      <c r="F202" s="58"/>
      <c r="G202" s="62"/>
      <c r="H202" s="162">
        <v>21</v>
      </c>
      <c r="I202" s="76"/>
      <c r="J202" s="43"/>
      <c r="K202" s="59"/>
      <c r="L202" s="60"/>
      <c r="M202" s="65" t="s">
        <v>641</v>
      </c>
      <c r="N202" s="73" t="s">
        <v>639</v>
      </c>
    </row>
    <row r="203" spans="1:14">
      <c r="A203" s="160">
        <v>179</v>
      </c>
      <c r="B203" s="162" t="s">
        <v>401</v>
      </c>
      <c r="C203" s="47">
        <v>2</v>
      </c>
      <c r="D203" s="164" t="s">
        <v>31</v>
      </c>
      <c r="E203" s="81"/>
      <c r="F203" s="58"/>
      <c r="G203" s="62"/>
      <c r="H203" s="162">
        <v>63</v>
      </c>
      <c r="I203" s="76"/>
      <c r="J203" s="43"/>
      <c r="K203" s="59"/>
      <c r="L203" s="60"/>
      <c r="M203" s="65" t="s">
        <v>641</v>
      </c>
      <c r="N203" s="73" t="s">
        <v>639</v>
      </c>
    </row>
    <row r="204" spans="1:14" ht="26.25" customHeight="1">
      <c r="A204" s="7" t="s">
        <v>5</v>
      </c>
      <c r="B204" s="8" t="s">
        <v>6</v>
      </c>
      <c r="C204" s="8" t="s">
        <v>7</v>
      </c>
      <c r="D204" s="8" t="s">
        <v>8</v>
      </c>
      <c r="E204" s="7" t="s">
        <v>9</v>
      </c>
      <c r="F204" s="8" t="s">
        <v>10</v>
      </c>
      <c r="G204" s="8" t="s">
        <v>11</v>
      </c>
      <c r="H204" s="8" t="s">
        <v>12</v>
      </c>
      <c r="I204" s="53" t="s">
        <v>58</v>
      </c>
      <c r="J204" s="30" t="s">
        <v>16</v>
      </c>
      <c r="K204" s="28" t="s">
        <v>14</v>
      </c>
      <c r="L204" s="28" t="s">
        <v>15</v>
      </c>
      <c r="M204" s="8" t="str">
        <f>IF([1]说明!$C$11=1,"备注",IF([1]说明!$C$11=2,"","评估结果"))</f>
        <v>备注</v>
      </c>
      <c r="N204" s="28" t="s">
        <v>33</v>
      </c>
    </row>
    <row r="205" spans="1:14">
      <c r="A205" s="160">
        <v>180</v>
      </c>
      <c r="B205" s="162" t="s">
        <v>402</v>
      </c>
      <c r="C205" s="47">
        <v>3</v>
      </c>
      <c r="D205" s="164" t="s">
        <v>31</v>
      </c>
      <c r="E205" s="81"/>
      <c r="F205" s="58"/>
      <c r="G205" s="62"/>
      <c r="H205" s="162">
        <v>144</v>
      </c>
      <c r="I205" s="76"/>
      <c r="J205" s="43"/>
      <c r="K205" s="59"/>
      <c r="L205" s="60"/>
      <c r="M205" s="65" t="s">
        <v>641</v>
      </c>
      <c r="N205" s="73" t="s">
        <v>639</v>
      </c>
    </row>
    <row r="206" spans="1:14">
      <c r="A206" s="160">
        <v>181</v>
      </c>
      <c r="B206" s="162" t="s">
        <v>403</v>
      </c>
      <c r="C206" s="47">
        <v>1</v>
      </c>
      <c r="D206" s="164" t="s">
        <v>522</v>
      </c>
      <c r="E206" s="81"/>
      <c r="F206" s="58"/>
      <c r="G206" s="62"/>
      <c r="H206" s="162">
        <v>280</v>
      </c>
      <c r="I206" s="76"/>
      <c r="J206" s="43"/>
      <c r="K206" s="59"/>
      <c r="L206" s="60"/>
      <c r="M206" s="65" t="s">
        <v>641</v>
      </c>
      <c r="N206" s="73" t="s">
        <v>639</v>
      </c>
    </row>
    <row r="207" spans="1:14">
      <c r="A207" s="160">
        <v>182</v>
      </c>
      <c r="B207" s="162" t="s">
        <v>404</v>
      </c>
      <c r="C207" s="47">
        <v>15</v>
      </c>
      <c r="D207" s="164" t="s">
        <v>69</v>
      </c>
      <c r="E207" s="81"/>
      <c r="F207" s="58"/>
      <c r="G207" s="62"/>
      <c r="H207" s="162">
        <v>285</v>
      </c>
      <c r="I207" s="76"/>
      <c r="J207" s="43"/>
      <c r="K207" s="59"/>
      <c r="L207" s="60"/>
      <c r="M207" s="65" t="s">
        <v>641</v>
      </c>
      <c r="N207" s="73" t="s">
        <v>639</v>
      </c>
    </row>
    <row r="208" spans="1:14">
      <c r="A208" s="160">
        <v>183</v>
      </c>
      <c r="B208" s="162" t="s">
        <v>404</v>
      </c>
      <c r="C208" s="47">
        <v>15</v>
      </c>
      <c r="D208" s="164" t="s">
        <v>69</v>
      </c>
      <c r="E208" s="81"/>
      <c r="F208" s="58"/>
      <c r="G208" s="62"/>
      <c r="H208" s="162">
        <v>27</v>
      </c>
      <c r="I208" s="76"/>
      <c r="J208" s="43"/>
      <c r="K208" s="59"/>
      <c r="L208" s="60"/>
      <c r="M208" s="65" t="s">
        <v>641</v>
      </c>
      <c r="N208" s="73" t="s">
        <v>639</v>
      </c>
    </row>
    <row r="209" spans="1:14">
      <c r="A209" s="160">
        <v>184</v>
      </c>
      <c r="B209" s="162" t="s">
        <v>405</v>
      </c>
      <c r="C209" s="47">
        <v>36</v>
      </c>
      <c r="D209" s="164" t="s">
        <v>69</v>
      </c>
      <c r="E209" s="81"/>
      <c r="F209" s="58"/>
      <c r="G209" s="62"/>
      <c r="H209" s="162">
        <v>54</v>
      </c>
      <c r="I209" s="76"/>
      <c r="J209" s="43"/>
      <c r="K209" s="59"/>
      <c r="L209" s="60"/>
      <c r="M209" s="65" t="s">
        <v>641</v>
      </c>
      <c r="N209" s="73" t="s">
        <v>639</v>
      </c>
    </row>
    <row r="210" spans="1:14">
      <c r="A210" s="182"/>
      <c r="B210" s="162"/>
      <c r="C210" s="47"/>
      <c r="D210" s="164"/>
      <c r="E210" s="81"/>
      <c r="F210" s="58"/>
      <c r="G210" s="62"/>
      <c r="H210" s="162"/>
      <c r="I210" s="159"/>
      <c r="J210" s="43"/>
      <c r="K210" s="59"/>
      <c r="L210" s="60"/>
      <c r="M210" s="65"/>
      <c r="N210" s="99"/>
    </row>
    <row r="211" spans="1:14">
      <c r="A211" s="160">
        <v>185</v>
      </c>
      <c r="B211" s="162" t="s">
        <v>406</v>
      </c>
      <c r="C211" s="47">
        <v>38</v>
      </c>
      <c r="D211" s="164" t="s">
        <v>31</v>
      </c>
      <c r="E211" s="81"/>
      <c r="F211" s="58"/>
      <c r="G211" s="62"/>
      <c r="H211" s="162">
        <v>912</v>
      </c>
      <c r="I211" s="76"/>
      <c r="J211" s="43"/>
      <c r="K211" s="59"/>
      <c r="L211" s="60"/>
      <c r="M211" s="65" t="s">
        <v>641</v>
      </c>
      <c r="N211" s="73" t="s">
        <v>639</v>
      </c>
    </row>
    <row r="212" spans="1:14">
      <c r="A212" s="160">
        <v>186</v>
      </c>
      <c r="B212" s="162" t="s">
        <v>407</v>
      </c>
      <c r="C212" s="47">
        <v>15</v>
      </c>
      <c r="D212" s="164" t="s">
        <v>31</v>
      </c>
      <c r="E212" s="81"/>
      <c r="F212" s="58"/>
      <c r="G212" s="62"/>
      <c r="H212" s="162">
        <v>12</v>
      </c>
      <c r="I212" s="76"/>
      <c r="J212" s="43"/>
      <c r="K212" s="59"/>
      <c r="L212" s="60"/>
      <c r="M212" s="65" t="s">
        <v>641</v>
      </c>
      <c r="N212" s="73" t="s">
        <v>639</v>
      </c>
    </row>
    <row r="213" spans="1:14">
      <c r="A213" s="160">
        <v>187</v>
      </c>
      <c r="B213" s="162" t="s">
        <v>408</v>
      </c>
      <c r="C213" s="47">
        <v>1</v>
      </c>
      <c r="D213" s="164" t="s">
        <v>31</v>
      </c>
      <c r="E213" s="81"/>
      <c r="F213" s="58"/>
      <c r="G213" s="62"/>
      <c r="H213" s="162">
        <v>504</v>
      </c>
      <c r="I213" s="76"/>
      <c r="J213" s="43"/>
      <c r="K213" s="59"/>
      <c r="L213" s="60"/>
      <c r="M213" s="65" t="s">
        <v>641</v>
      </c>
      <c r="N213" s="73" t="s">
        <v>639</v>
      </c>
    </row>
    <row r="214" spans="1:14">
      <c r="A214" s="160">
        <v>188</v>
      </c>
      <c r="B214" s="162" t="s">
        <v>409</v>
      </c>
      <c r="C214" s="47">
        <v>2</v>
      </c>
      <c r="D214" s="164" t="s">
        <v>31</v>
      </c>
      <c r="E214" s="81"/>
      <c r="F214" s="58"/>
      <c r="G214" s="62"/>
      <c r="H214" s="162">
        <v>9</v>
      </c>
      <c r="I214" s="76"/>
      <c r="J214" s="43"/>
      <c r="K214" s="59"/>
      <c r="L214" s="60"/>
      <c r="M214" s="65" t="s">
        <v>641</v>
      </c>
      <c r="N214" s="73" t="s">
        <v>639</v>
      </c>
    </row>
    <row r="215" spans="1:14">
      <c r="A215" s="160">
        <v>189</v>
      </c>
      <c r="B215" s="162" t="s">
        <v>410</v>
      </c>
      <c r="C215" s="47">
        <v>9</v>
      </c>
      <c r="D215" s="164" t="s">
        <v>31</v>
      </c>
      <c r="E215" s="81"/>
      <c r="F215" s="58"/>
      <c r="G215" s="62"/>
      <c r="H215" s="162">
        <v>36</v>
      </c>
      <c r="I215" s="76"/>
      <c r="J215" s="43"/>
      <c r="K215" s="59"/>
      <c r="L215" s="60"/>
      <c r="M215" s="65" t="s">
        <v>641</v>
      </c>
      <c r="N215" s="73" t="s">
        <v>639</v>
      </c>
    </row>
    <row r="216" spans="1:14">
      <c r="A216" s="160">
        <v>190</v>
      </c>
      <c r="B216" s="162" t="s">
        <v>411</v>
      </c>
      <c r="C216" s="47">
        <v>10</v>
      </c>
      <c r="D216" s="164" t="s">
        <v>31</v>
      </c>
      <c r="E216" s="81"/>
      <c r="F216" s="58"/>
      <c r="G216" s="62"/>
      <c r="H216" s="162">
        <v>15</v>
      </c>
      <c r="I216" s="76"/>
      <c r="J216" s="43"/>
      <c r="K216" s="59"/>
      <c r="L216" s="60"/>
      <c r="M216" s="65" t="s">
        <v>641</v>
      </c>
      <c r="N216" s="73" t="s">
        <v>639</v>
      </c>
    </row>
    <row r="217" spans="1:14">
      <c r="A217" s="160">
        <v>191</v>
      </c>
      <c r="B217" s="162" t="s">
        <v>412</v>
      </c>
      <c r="C217" s="47">
        <v>17</v>
      </c>
      <c r="D217" s="164" t="s">
        <v>31</v>
      </c>
      <c r="E217" s="81"/>
      <c r="F217" s="58"/>
      <c r="G217" s="70"/>
      <c r="H217" s="162">
        <v>34</v>
      </c>
      <c r="I217" s="76"/>
      <c r="J217" s="43"/>
      <c r="K217" s="59"/>
      <c r="L217" s="60"/>
      <c r="M217" s="65" t="s">
        <v>641</v>
      </c>
      <c r="N217" s="73" t="s">
        <v>639</v>
      </c>
    </row>
    <row r="218" spans="1:14">
      <c r="A218" s="160">
        <v>192</v>
      </c>
      <c r="B218" s="162" t="s">
        <v>523</v>
      </c>
      <c r="C218" s="47">
        <v>1</v>
      </c>
      <c r="D218" s="164" t="s">
        <v>31</v>
      </c>
      <c r="E218" s="81"/>
      <c r="F218" s="58"/>
      <c r="G218" s="70"/>
      <c r="H218" s="162">
        <v>30.6</v>
      </c>
      <c r="I218" s="76"/>
      <c r="J218" s="43"/>
      <c r="K218" s="59"/>
      <c r="L218" s="60"/>
      <c r="M218" s="65" t="s">
        <v>641</v>
      </c>
      <c r="N218" s="73" t="s">
        <v>639</v>
      </c>
    </row>
    <row r="219" spans="1:14">
      <c r="A219" s="160">
        <v>193</v>
      </c>
      <c r="B219" s="162" t="s">
        <v>524</v>
      </c>
      <c r="C219" s="47">
        <v>1</v>
      </c>
      <c r="D219" s="164" t="s">
        <v>31</v>
      </c>
      <c r="E219" s="81"/>
      <c r="F219" s="58"/>
      <c r="G219" s="62"/>
      <c r="H219" s="162">
        <v>10</v>
      </c>
      <c r="I219" s="76"/>
      <c r="J219" s="43"/>
      <c r="K219" s="59"/>
      <c r="L219" s="60"/>
      <c r="M219" s="65" t="s">
        <v>641</v>
      </c>
      <c r="N219" s="73" t="s">
        <v>639</v>
      </c>
    </row>
    <row r="220" spans="1:14">
      <c r="A220" s="160">
        <v>194</v>
      </c>
      <c r="B220" s="162" t="s">
        <v>162</v>
      </c>
      <c r="C220" s="47">
        <v>2</v>
      </c>
      <c r="D220" s="164" t="s">
        <v>31</v>
      </c>
      <c r="E220" s="81"/>
      <c r="F220" s="58"/>
      <c r="G220" s="62"/>
      <c r="H220" s="162">
        <v>96.8</v>
      </c>
      <c r="I220" s="76"/>
      <c r="J220" s="43"/>
      <c r="K220" s="59"/>
      <c r="L220" s="60"/>
      <c r="M220" s="65" t="s">
        <v>641</v>
      </c>
      <c r="N220" s="73" t="s">
        <v>639</v>
      </c>
    </row>
    <row r="221" spans="1:14">
      <c r="A221" s="160">
        <v>195</v>
      </c>
      <c r="B221" s="162" t="s">
        <v>79</v>
      </c>
      <c r="C221" s="47">
        <v>4</v>
      </c>
      <c r="D221" s="164" t="s">
        <v>31</v>
      </c>
      <c r="E221" s="81"/>
      <c r="F221" s="58"/>
      <c r="G221" s="62"/>
      <c r="H221" s="162">
        <v>340</v>
      </c>
      <c r="I221" s="76"/>
      <c r="J221" s="43"/>
      <c r="K221" s="59"/>
      <c r="L221" s="60"/>
      <c r="M221" s="65" t="s">
        <v>641</v>
      </c>
      <c r="N221" s="73" t="s">
        <v>639</v>
      </c>
    </row>
    <row r="222" spans="1:14">
      <c r="A222" s="160">
        <v>196</v>
      </c>
      <c r="B222" s="162" t="s">
        <v>525</v>
      </c>
      <c r="C222" s="47">
        <v>20</v>
      </c>
      <c r="D222" s="164" t="s">
        <v>31</v>
      </c>
      <c r="E222" s="81"/>
      <c r="F222" s="58"/>
      <c r="G222" s="62"/>
      <c r="H222" s="162">
        <v>176</v>
      </c>
      <c r="I222" s="76"/>
      <c r="J222" s="43"/>
      <c r="K222" s="59"/>
      <c r="L222" s="60"/>
      <c r="M222" s="65" t="s">
        <v>641</v>
      </c>
      <c r="N222" s="73" t="s">
        <v>639</v>
      </c>
    </row>
    <row r="223" spans="1:14">
      <c r="A223" s="160">
        <v>197</v>
      </c>
      <c r="B223" s="162" t="s">
        <v>526</v>
      </c>
      <c r="C223" s="47">
        <v>4</v>
      </c>
      <c r="D223" s="164" t="s">
        <v>31</v>
      </c>
      <c r="E223" s="81"/>
      <c r="F223" s="58"/>
      <c r="G223" s="62"/>
      <c r="H223" s="162">
        <v>26</v>
      </c>
      <c r="I223" s="76"/>
      <c r="J223" s="43"/>
      <c r="K223" s="59"/>
      <c r="L223" s="60"/>
      <c r="M223" s="65" t="s">
        <v>641</v>
      </c>
      <c r="N223" s="73" t="s">
        <v>639</v>
      </c>
    </row>
    <row r="224" spans="1:14">
      <c r="A224" s="160">
        <v>198</v>
      </c>
      <c r="B224" s="162" t="s">
        <v>527</v>
      </c>
      <c r="C224" s="47">
        <v>4</v>
      </c>
      <c r="D224" s="164" t="s">
        <v>31</v>
      </c>
      <c r="E224" s="81"/>
      <c r="F224" s="58"/>
      <c r="G224" s="62"/>
      <c r="H224" s="162">
        <v>21.6</v>
      </c>
      <c r="I224" s="76"/>
      <c r="J224" s="43"/>
      <c r="K224" s="59"/>
      <c r="L224" s="60"/>
      <c r="M224" s="65" t="s">
        <v>641</v>
      </c>
      <c r="N224" s="73" t="s">
        <v>639</v>
      </c>
    </row>
    <row r="225" spans="1:14">
      <c r="A225" s="160">
        <v>199</v>
      </c>
      <c r="B225" s="162" t="s">
        <v>528</v>
      </c>
      <c r="C225" s="47">
        <v>4</v>
      </c>
      <c r="D225" s="164" t="s">
        <v>31</v>
      </c>
      <c r="E225" s="81"/>
      <c r="F225" s="58"/>
      <c r="G225" s="62"/>
      <c r="H225" s="162">
        <v>96</v>
      </c>
      <c r="I225" s="76"/>
      <c r="J225" s="43"/>
      <c r="K225" s="59"/>
      <c r="L225" s="60"/>
      <c r="M225" s="65" t="s">
        <v>641</v>
      </c>
      <c r="N225" s="73" t="s">
        <v>639</v>
      </c>
    </row>
    <row r="226" spans="1:14">
      <c r="A226" s="160">
        <v>200</v>
      </c>
      <c r="B226" s="162" t="s">
        <v>71</v>
      </c>
      <c r="C226" s="47">
        <v>3</v>
      </c>
      <c r="D226" s="164" t="s">
        <v>31</v>
      </c>
      <c r="E226" s="81"/>
      <c r="F226" s="58"/>
      <c r="G226" s="62"/>
      <c r="H226" s="162">
        <v>156.9</v>
      </c>
      <c r="I226" s="76"/>
      <c r="J226" s="43"/>
      <c r="K226" s="59"/>
      <c r="L226" s="60"/>
      <c r="M226" s="65" t="s">
        <v>641</v>
      </c>
      <c r="N226" s="73" t="s">
        <v>639</v>
      </c>
    </row>
    <row r="227" spans="1:14">
      <c r="A227" s="160">
        <v>201</v>
      </c>
      <c r="B227" s="162" t="s">
        <v>529</v>
      </c>
      <c r="C227" s="47">
        <v>1</v>
      </c>
      <c r="D227" s="164" t="s">
        <v>31</v>
      </c>
      <c r="E227" s="81"/>
      <c r="F227" s="58"/>
      <c r="G227" s="62"/>
      <c r="H227" s="162">
        <v>286</v>
      </c>
      <c r="I227" s="76"/>
      <c r="J227" s="43"/>
      <c r="K227" s="59"/>
      <c r="L227" s="60"/>
      <c r="M227" s="65" t="s">
        <v>641</v>
      </c>
      <c r="N227" s="73" t="s">
        <v>639</v>
      </c>
    </row>
    <row r="228" spans="1:14">
      <c r="A228" s="160">
        <v>202</v>
      </c>
      <c r="B228" s="162" t="s">
        <v>530</v>
      </c>
      <c r="C228" s="47">
        <v>2</v>
      </c>
      <c r="D228" s="164" t="s">
        <v>31</v>
      </c>
      <c r="E228" s="81"/>
      <c r="F228" s="58"/>
      <c r="G228" s="62"/>
      <c r="H228" s="162">
        <v>900</v>
      </c>
      <c r="I228" s="76"/>
      <c r="J228" s="43"/>
      <c r="K228" s="59"/>
      <c r="L228" s="60"/>
      <c r="M228" s="65" t="s">
        <v>641</v>
      </c>
      <c r="N228" s="73" t="s">
        <v>639</v>
      </c>
    </row>
    <row r="229" spans="1:14">
      <c r="A229" s="160">
        <v>203</v>
      </c>
      <c r="B229" s="162" t="s">
        <v>531</v>
      </c>
      <c r="C229" s="47">
        <v>2</v>
      </c>
      <c r="D229" s="164" t="s">
        <v>188</v>
      </c>
      <c r="E229" s="81"/>
      <c r="F229" s="58"/>
      <c r="G229" s="62"/>
      <c r="H229" s="162">
        <v>240</v>
      </c>
      <c r="I229" s="76"/>
      <c r="J229" s="43"/>
      <c r="K229" s="59"/>
      <c r="L229" s="60"/>
      <c r="M229" s="65" t="s">
        <v>641</v>
      </c>
      <c r="N229" s="73" t="s">
        <v>639</v>
      </c>
    </row>
    <row r="230" spans="1:14">
      <c r="A230" s="160">
        <v>204</v>
      </c>
      <c r="B230" s="162" t="s">
        <v>532</v>
      </c>
      <c r="C230" s="47">
        <v>2</v>
      </c>
      <c r="D230" s="164" t="s">
        <v>188</v>
      </c>
      <c r="E230" s="81"/>
      <c r="F230" s="58"/>
      <c r="G230" s="62"/>
      <c r="H230" s="162">
        <v>24</v>
      </c>
      <c r="I230" s="76"/>
      <c r="J230" s="43"/>
      <c r="K230" s="59"/>
      <c r="L230" s="60"/>
      <c r="M230" s="65" t="s">
        <v>641</v>
      </c>
      <c r="N230" s="73" t="s">
        <v>639</v>
      </c>
    </row>
    <row r="231" spans="1:14">
      <c r="A231" s="160">
        <v>205</v>
      </c>
      <c r="B231" s="162" t="s">
        <v>532</v>
      </c>
      <c r="C231" s="47">
        <v>4</v>
      </c>
      <c r="D231" s="164" t="s">
        <v>188</v>
      </c>
      <c r="E231" s="81"/>
      <c r="F231" s="58"/>
      <c r="G231" s="62"/>
      <c r="H231" s="162">
        <v>40</v>
      </c>
      <c r="I231" s="76"/>
      <c r="J231" s="43"/>
      <c r="K231" s="59"/>
      <c r="L231" s="60"/>
      <c r="M231" s="65" t="s">
        <v>641</v>
      </c>
      <c r="N231" s="73" t="s">
        <v>639</v>
      </c>
    </row>
    <row r="232" spans="1:14">
      <c r="A232" s="160">
        <v>206</v>
      </c>
      <c r="B232" s="162" t="s">
        <v>533</v>
      </c>
      <c r="C232" s="47">
        <v>2</v>
      </c>
      <c r="D232" s="164" t="s">
        <v>188</v>
      </c>
      <c r="E232" s="81"/>
      <c r="F232" s="58"/>
      <c r="G232" s="62"/>
      <c r="H232" s="162">
        <v>460</v>
      </c>
      <c r="I232" s="76"/>
      <c r="J232" s="43"/>
      <c r="K232" s="59"/>
      <c r="L232" s="60"/>
      <c r="M232" s="65" t="s">
        <v>641</v>
      </c>
      <c r="N232" s="73" t="s">
        <v>639</v>
      </c>
    </row>
    <row r="233" spans="1:14">
      <c r="A233" s="160">
        <v>207</v>
      </c>
      <c r="B233" s="162" t="s">
        <v>395</v>
      </c>
      <c r="C233" s="47">
        <v>2</v>
      </c>
      <c r="D233" s="164" t="s">
        <v>31</v>
      </c>
      <c r="E233" s="81"/>
      <c r="F233" s="58"/>
      <c r="G233" s="62"/>
      <c r="H233" s="162">
        <v>76</v>
      </c>
      <c r="I233" s="76"/>
      <c r="J233" s="43"/>
      <c r="K233" s="59"/>
      <c r="L233" s="60"/>
      <c r="M233" s="65" t="s">
        <v>641</v>
      </c>
      <c r="N233" s="73" t="s">
        <v>639</v>
      </c>
    </row>
    <row r="234" spans="1:14" ht="24">
      <c r="A234" s="160">
        <v>208</v>
      </c>
      <c r="B234" s="162" t="s">
        <v>534</v>
      </c>
      <c r="C234" s="47">
        <v>1</v>
      </c>
      <c r="D234" s="164" t="s">
        <v>31</v>
      </c>
      <c r="E234" s="81"/>
      <c r="F234" s="58"/>
      <c r="G234" s="62"/>
      <c r="H234" s="162">
        <v>49</v>
      </c>
      <c r="I234" s="76"/>
      <c r="J234" s="43"/>
      <c r="K234" s="59"/>
      <c r="L234" s="60"/>
      <c r="M234" s="65" t="s">
        <v>641</v>
      </c>
      <c r="N234" s="73" t="s">
        <v>639</v>
      </c>
    </row>
    <row r="235" spans="1:14">
      <c r="A235" s="160">
        <v>209</v>
      </c>
      <c r="B235" s="162" t="s">
        <v>535</v>
      </c>
      <c r="C235" s="47">
        <v>1</v>
      </c>
      <c r="D235" s="164" t="s">
        <v>31</v>
      </c>
      <c r="E235" s="81"/>
      <c r="F235" s="58"/>
      <c r="G235" s="62"/>
      <c r="H235" s="162">
        <v>6.8</v>
      </c>
      <c r="I235" s="76"/>
      <c r="J235" s="43"/>
      <c r="K235" s="59"/>
      <c r="L235" s="60"/>
      <c r="M235" s="65" t="s">
        <v>641</v>
      </c>
      <c r="N235" s="73" t="s">
        <v>639</v>
      </c>
    </row>
    <row r="236" spans="1:14">
      <c r="A236" s="160">
        <v>210</v>
      </c>
      <c r="B236" s="162" t="s">
        <v>536</v>
      </c>
      <c r="C236" s="47">
        <v>6</v>
      </c>
      <c r="D236" s="164" t="s">
        <v>31</v>
      </c>
      <c r="E236" s="81"/>
      <c r="F236" s="58"/>
      <c r="G236" s="62"/>
      <c r="H236" s="162">
        <v>58.8</v>
      </c>
      <c r="I236" s="76"/>
      <c r="J236" s="43"/>
      <c r="K236" s="59"/>
      <c r="L236" s="60"/>
      <c r="M236" s="65" t="s">
        <v>641</v>
      </c>
      <c r="N236" s="73" t="s">
        <v>639</v>
      </c>
    </row>
    <row r="237" spans="1:14">
      <c r="A237" s="160">
        <v>211</v>
      </c>
      <c r="B237" s="162" t="s">
        <v>537</v>
      </c>
      <c r="C237" s="47">
        <v>18</v>
      </c>
      <c r="D237" s="164" t="s">
        <v>31</v>
      </c>
      <c r="E237" s="81"/>
      <c r="F237" s="58"/>
      <c r="G237" s="62"/>
      <c r="H237" s="162">
        <v>45</v>
      </c>
      <c r="I237" s="76"/>
      <c r="J237" s="43"/>
      <c r="K237" s="59"/>
      <c r="L237" s="60"/>
      <c r="M237" s="65" t="s">
        <v>641</v>
      </c>
      <c r="N237" s="73" t="s">
        <v>639</v>
      </c>
    </row>
    <row r="238" spans="1:14" ht="28.5" customHeight="1">
      <c r="A238" s="7" t="s">
        <v>5</v>
      </c>
      <c r="B238" s="8" t="s">
        <v>6</v>
      </c>
      <c r="C238" s="8" t="s">
        <v>7</v>
      </c>
      <c r="D238" s="8" t="s">
        <v>8</v>
      </c>
      <c r="E238" s="7" t="s">
        <v>9</v>
      </c>
      <c r="F238" s="8" t="s">
        <v>10</v>
      </c>
      <c r="G238" s="8" t="s">
        <v>11</v>
      </c>
      <c r="H238" s="8" t="s">
        <v>12</v>
      </c>
      <c r="I238" s="53" t="s">
        <v>58</v>
      </c>
      <c r="J238" s="30" t="s">
        <v>16</v>
      </c>
      <c r="K238" s="28" t="s">
        <v>14</v>
      </c>
      <c r="L238" s="28" t="s">
        <v>15</v>
      </c>
      <c r="M238" s="8" t="str">
        <f>IF([1]说明!$C$11=1,"备注",IF([1]说明!$C$11=2,"","评估结果"))</f>
        <v>备注</v>
      </c>
      <c r="N238" s="28" t="s">
        <v>33</v>
      </c>
    </row>
    <row r="239" spans="1:14">
      <c r="A239" s="160">
        <v>212</v>
      </c>
      <c r="B239" s="162" t="s">
        <v>538</v>
      </c>
      <c r="C239" s="47">
        <v>1</v>
      </c>
      <c r="D239" s="164" t="s">
        <v>31</v>
      </c>
      <c r="E239" s="81"/>
      <c r="F239" s="58"/>
      <c r="G239" s="62"/>
      <c r="H239" s="162">
        <v>7.5</v>
      </c>
      <c r="I239" s="76"/>
      <c r="J239" s="43"/>
      <c r="K239" s="59"/>
      <c r="L239" s="60"/>
      <c r="M239" s="65" t="s">
        <v>641</v>
      </c>
      <c r="N239" s="73" t="s">
        <v>639</v>
      </c>
    </row>
    <row r="240" spans="1:14">
      <c r="A240" s="160">
        <v>213</v>
      </c>
      <c r="B240" s="162" t="s">
        <v>539</v>
      </c>
      <c r="C240" s="47">
        <v>1</v>
      </c>
      <c r="D240" s="164" t="s">
        <v>31</v>
      </c>
      <c r="E240" s="81"/>
      <c r="F240" s="58"/>
      <c r="G240" s="62"/>
      <c r="H240" s="162">
        <v>7</v>
      </c>
      <c r="I240" s="76"/>
      <c r="J240" s="43"/>
      <c r="K240" s="59"/>
      <c r="L240" s="60"/>
      <c r="M240" s="65" t="s">
        <v>641</v>
      </c>
      <c r="N240" s="73" t="s">
        <v>639</v>
      </c>
    </row>
    <row r="241" spans="1:14">
      <c r="A241" s="160">
        <v>214</v>
      </c>
      <c r="B241" s="162" t="s">
        <v>540</v>
      </c>
      <c r="C241" s="47">
        <v>3</v>
      </c>
      <c r="D241" s="164" t="s">
        <v>31</v>
      </c>
      <c r="E241" s="81"/>
      <c r="F241" s="58"/>
      <c r="G241" s="62"/>
      <c r="H241" s="162">
        <v>9.3000000000000007</v>
      </c>
      <c r="I241" s="76"/>
      <c r="J241" s="43"/>
      <c r="K241" s="59"/>
      <c r="L241" s="60"/>
      <c r="M241" s="65" t="s">
        <v>641</v>
      </c>
      <c r="N241" s="73" t="s">
        <v>639</v>
      </c>
    </row>
    <row r="242" spans="1:14">
      <c r="A242" s="160">
        <v>215</v>
      </c>
      <c r="B242" s="162" t="s">
        <v>541</v>
      </c>
      <c r="C242" s="47">
        <v>1</v>
      </c>
      <c r="D242" s="164" t="s">
        <v>31</v>
      </c>
      <c r="E242" s="81"/>
      <c r="F242" s="58"/>
      <c r="G242" s="62"/>
      <c r="H242" s="162">
        <v>14</v>
      </c>
      <c r="I242" s="76"/>
      <c r="J242" s="43"/>
      <c r="K242" s="59"/>
      <c r="L242" s="60"/>
      <c r="M242" s="65" t="s">
        <v>641</v>
      </c>
      <c r="N242" s="73" t="s">
        <v>639</v>
      </c>
    </row>
    <row r="243" spans="1:14">
      <c r="A243" s="160">
        <v>216</v>
      </c>
      <c r="B243" s="162" t="s">
        <v>542</v>
      </c>
      <c r="C243" s="47">
        <v>1</v>
      </c>
      <c r="D243" s="164" t="s">
        <v>31</v>
      </c>
      <c r="E243" s="81"/>
      <c r="F243" s="58"/>
      <c r="G243" s="62"/>
      <c r="H243" s="162">
        <v>18.239999999999998</v>
      </c>
      <c r="I243" s="76"/>
      <c r="J243" s="43"/>
      <c r="K243" s="59"/>
      <c r="L243" s="60"/>
      <c r="M243" s="65" t="s">
        <v>641</v>
      </c>
      <c r="N243" s="73" t="s">
        <v>639</v>
      </c>
    </row>
    <row r="244" spans="1:14">
      <c r="A244" s="160">
        <v>217</v>
      </c>
      <c r="B244" s="162" t="s">
        <v>525</v>
      </c>
      <c r="C244" s="47">
        <v>20</v>
      </c>
      <c r="D244" s="164" t="s">
        <v>31</v>
      </c>
      <c r="E244" s="81"/>
      <c r="F244" s="58"/>
      <c r="G244" s="62"/>
      <c r="H244" s="162">
        <v>480</v>
      </c>
      <c r="I244" s="76"/>
      <c r="J244" s="43"/>
      <c r="K244" s="59"/>
      <c r="L244" s="60"/>
      <c r="M244" s="65" t="s">
        <v>641</v>
      </c>
      <c r="N244" s="73" t="s">
        <v>639</v>
      </c>
    </row>
    <row r="245" spans="1:14">
      <c r="A245" s="160">
        <v>218</v>
      </c>
      <c r="B245" s="162" t="s">
        <v>79</v>
      </c>
      <c r="C245" s="47">
        <v>4</v>
      </c>
      <c r="D245" s="164" t="s">
        <v>31</v>
      </c>
      <c r="E245" s="81"/>
      <c r="F245" s="58"/>
      <c r="G245" s="62"/>
      <c r="H245" s="162">
        <v>309.04000000000002</v>
      </c>
      <c r="I245" s="76"/>
      <c r="J245" s="43"/>
      <c r="K245" s="59"/>
      <c r="L245" s="60"/>
      <c r="M245" s="65" t="s">
        <v>641</v>
      </c>
      <c r="N245" s="73" t="s">
        <v>639</v>
      </c>
    </row>
    <row r="246" spans="1:14">
      <c r="A246" s="160">
        <v>219</v>
      </c>
      <c r="B246" s="162" t="s">
        <v>543</v>
      </c>
      <c r="C246" s="47">
        <v>5</v>
      </c>
      <c r="D246" s="164" t="s">
        <v>31</v>
      </c>
      <c r="E246" s="81"/>
      <c r="F246" s="58"/>
      <c r="G246" s="62"/>
      <c r="H246" s="162">
        <v>475</v>
      </c>
      <c r="I246" s="76"/>
      <c r="J246" s="43"/>
      <c r="K246" s="59"/>
      <c r="L246" s="60"/>
      <c r="M246" s="65" t="s">
        <v>641</v>
      </c>
      <c r="N246" s="73" t="s">
        <v>639</v>
      </c>
    </row>
    <row r="247" spans="1:14">
      <c r="A247" s="160">
        <v>220</v>
      </c>
      <c r="B247" s="162" t="s">
        <v>544</v>
      </c>
      <c r="C247" s="47">
        <v>1</v>
      </c>
      <c r="D247" s="164" t="s">
        <v>31</v>
      </c>
      <c r="E247" s="81"/>
      <c r="F247" s="58"/>
      <c r="G247" s="62"/>
      <c r="H247" s="162">
        <v>8.8000000000000007</v>
      </c>
      <c r="I247" s="76"/>
      <c r="J247" s="43"/>
      <c r="K247" s="59"/>
      <c r="L247" s="60"/>
      <c r="M247" s="65" t="s">
        <v>641</v>
      </c>
      <c r="N247" s="73" t="s">
        <v>639</v>
      </c>
    </row>
    <row r="248" spans="1:14">
      <c r="A248" s="160">
        <v>221</v>
      </c>
      <c r="B248" s="162" t="s">
        <v>545</v>
      </c>
      <c r="C248" s="47">
        <v>5</v>
      </c>
      <c r="D248" s="164" t="s">
        <v>31</v>
      </c>
      <c r="E248" s="81"/>
      <c r="F248" s="58"/>
      <c r="G248" s="62"/>
      <c r="H248" s="162">
        <v>170</v>
      </c>
      <c r="I248" s="76"/>
      <c r="J248" s="43"/>
      <c r="K248" s="59"/>
      <c r="L248" s="60"/>
      <c r="M248" s="65" t="s">
        <v>641</v>
      </c>
      <c r="N248" s="73" t="s">
        <v>639</v>
      </c>
    </row>
    <row r="249" spans="1:14">
      <c r="A249" s="160">
        <v>222</v>
      </c>
      <c r="B249" s="162" t="s">
        <v>546</v>
      </c>
      <c r="C249" s="47">
        <v>1</v>
      </c>
      <c r="D249" s="164" t="s">
        <v>31</v>
      </c>
      <c r="E249" s="81"/>
      <c r="F249" s="58"/>
      <c r="G249" s="62"/>
      <c r="H249" s="162">
        <v>364</v>
      </c>
      <c r="I249" s="76"/>
      <c r="J249" s="43"/>
      <c r="K249" s="59"/>
      <c r="L249" s="60"/>
      <c r="M249" s="65" t="s">
        <v>641</v>
      </c>
      <c r="N249" s="73" t="s">
        <v>639</v>
      </c>
    </row>
    <row r="250" spans="1:14">
      <c r="A250" s="160">
        <v>223</v>
      </c>
      <c r="B250" s="162" t="s">
        <v>547</v>
      </c>
      <c r="C250" s="47">
        <v>1</v>
      </c>
      <c r="D250" s="164" t="s">
        <v>31</v>
      </c>
      <c r="E250" s="81"/>
      <c r="F250" s="58"/>
      <c r="G250" s="62"/>
      <c r="H250" s="162">
        <v>7.4</v>
      </c>
      <c r="I250" s="76"/>
      <c r="J250" s="43"/>
      <c r="K250" s="59"/>
      <c r="L250" s="60"/>
      <c r="M250" s="65" t="s">
        <v>641</v>
      </c>
      <c r="N250" s="73" t="s">
        <v>639</v>
      </c>
    </row>
    <row r="251" spans="1:14">
      <c r="A251" s="160">
        <v>224</v>
      </c>
      <c r="B251" s="162" t="s">
        <v>548</v>
      </c>
      <c r="C251" s="47">
        <v>1</v>
      </c>
      <c r="D251" s="164" t="s">
        <v>188</v>
      </c>
      <c r="E251" s="81"/>
      <c r="F251" s="58"/>
      <c r="G251" s="62"/>
      <c r="H251" s="162">
        <v>585</v>
      </c>
      <c r="I251" s="76"/>
      <c r="J251" s="43"/>
      <c r="K251" s="59"/>
      <c r="L251" s="60"/>
      <c r="M251" s="65" t="s">
        <v>641</v>
      </c>
      <c r="N251" s="73" t="s">
        <v>639</v>
      </c>
    </row>
    <row r="252" spans="1:14">
      <c r="A252" s="160">
        <v>225</v>
      </c>
      <c r="B252" s="162" t="s">
        <v>549</v>
      </c>
      <c r="C252" s="47">
        <v>1</v>
      </c>
      <c r="D252" s="164" t="s">
        <v>186</v>
      </c>
      <c r="E252" s="81"/>
      <c r="F252" s="58"/>
      <c r="G252" s="62"/>
      <c r="H252" s="162">
        <v>98</v>
      </c>
      <c r="I252" s="76"/>
      <c r="J252" s="43"/>
      <c r="K252" s="59"/>
      <c r="L252" s="60"/>
      <c r="M252" s="65" t="s">
        <v>641</v>
      </c>
      <c r="N252" s="73" t="s">
        <v>639</v>
      </c>
    </row>
    <row r="253" spans="1:14">
      <c r="A253" s="160">
        <v>226</v>
      </c>
      <c r="B253" s="162" t="s">
        <v>550</v>
      </c>
      <c r="C253" s="47">
        <v>2</v>
      </c>
      <c r="D253" s="164" t="s">
        <v>31</v>
      </c>
      <c r="E253" s="81"/>
      <c r="F253" s="58"/>
      <c r="G253" s="62"/>
      <c r="H253" s="162">
        <v>8.4</v>
      </c>
      <c r="I253" s="76"/>
      <c r="J253" s="43"/>
      <c r="K253" s="59"/>
      <c r="L253" s="60"/>
      <c r="M253" s="65" t="s">
        <v>641</v>
      </c>
      <c r="N253" s="73" t="s">
        <v>639</v>
      </c>
    </row>
    <row r="254" spans="1:14">
      <c r="A254" s="160">
        <v>227</v>
      </c>
      <c r="B254" s="162" t="s">
        <v>551</v>
      </c>
      <c r="C254" s="47">
        <v>2</v>
      </c>
      <c r="D254" s="164" t="s">
        <v>31</v>
      </c>
      <c r="E254" s="81"/>
      <c r="F254" s="58"/>
      <c r="G254" s="62"/>
      <c r="H254" s="162">
        <v>450</v>
      </c>
      <c r="I254" s="76"/>
      <c r="J254" s="43"/>
      <c r="K254" s="59"/>
      <c r="L254" s="60"/>
      <c r="M254" s="65" t="s">
        <v>641</v>
      </c>
      <c r="N254" s="73" t="s">
        <v>639</v>
      </c>
    </row>
    <row r="255" spans="1:14">
      <c r="A255" s="160">
        <v>228</v>
      </c>
      <c r="B255" s="162" t="s">
        <v>313</v>
      </c>
      <c r="C255" s="47">
        <v>1</v>
      </c>
      <c r="D255" s="164" t="s">
        <v>31</v>
      </c>
      <c r="E255" s="81"/>
      <c r="F255" s="58"/>
      <c r="G255" s="62"/>
      <c r="H255" s="162">
        <v>170</v>
      </c>
      <c r="I255" s="76"/>
      <c r="J255" s="43"/>
      <c r="K255" s="59"/>
      <c r="L255" s="60"/>
      <c r="M255" s="65" t="s">
        <v>641</v>
      </c>
      <c r="N255" s="73" t="s">
        <v>639</v>
      </c>
    </row>
    <row r="256" spans="1:14">
      <c r="A256" s="160">
        <v>229</v>
      </c>
      <c r="B256" s="162" t="s">
        <v>552</v>
      </c>
      <c r="C256" s="47">
        <v>20</v>
      </c>
      <c r="D256" s="164" t="s">
        <v>31</v>
      </c>
      <c r="E256" s="81"/>
      <c r="F256" s="58"/>
      <c r="G256" s="62"/>
      <c r="H256" s="162">
        <v>70</v>
      </c>
      <c r="I256" s="76"/>
      <c r="J256" s="43"/>
      <c r="K256" s="59"/>
      <c r="L256" s="60"/>
      <c r="M256" s="65" t="s">
        <v>641</v>
      </c>
      <c r="N256" s="73" t="s">
        <v>639</v>
      </c>
    </row>
    <row r="257" spans="1:14">
      <c r="A257" s="160">
        <v>230</v>
      </c>
      <c r="B257" s="162" t="s">
        <v>553</v>
      </c>
      <c r="C257" s="47">
        <v>8</v>
      </c>
      <c r="D257" s="164" t="s">
        <v>31</v>
      </c>
      <c r="E257" s="81"/>
      <c r="F257" s="58"/>
      <c r="G257" s="62"/>
      <c r="H257" s="162">
        <v>28</v>
      </c>
      <c r="I257" s="76"/>
      <c r="J257" s="43"/>
      <c r="K257" s="59"/>
      <c r="L257" s="60"/>
      <c r="M257" s="65" t="s">
        <v>641</v>
      </c>
      <c r="N257" s="73" t="s">
        <v>639</v>
      </c>
    </row>
    <row r="258" spans="1:14">
      <c r="A258" s="160">
        <v>231</v>
      </c>
      <c r="B258" s="162" t="s">
        <v>554</v>
      </c>
      <c r="C258" s="47">
        <v>57</v>
      </c>
      <c r="D258" s="164" t="s">
        <v>31</v>
      </c>
      <c r="E258" s="81"/>
      <c r="F258" s="58"/>
      <c r="G258" s="62"/>
      <c r="H258" s="162">
        <v>273.60000000000002</v>
      </c>
      <c r="I258" s="76"/>
      <c r="J258" s="43"/>
      <c r="K258" s="59"/>
      <c r="L258" s="60"/>
      <c r="M258" s="65" t="s">
        <v>641</v>
      </c>
      <c r="N258" s="73" t="s">
        <v>639</v>
      </c>
    </row>
    <row r="259" spans="1:14">
      <c r="A259" s="160">
        <v>232</v>
      </c>
      <c r="B259" s="162" t="s">
        <v>555</v>
      </c>
      <c r="C259" s="47">
        <v>14</v>
      </c>
      <c r="D259" s="164" t="s">
        <v>31</v>
      </c>
      <c r="E259" s="81"/>
      <c r="F259" s="58"/>
      <c r="G259" s="62"/>
      <c r="H259" s="162">
        <v>112</v>
      </c>
      <c r="I259" s="76"/>
      <c r="J259" s="43"/>
      <c r="K259" s="59"/>
      <c r="L259" s="60"/>
      <c r="M259" s="65" t="s">
        <v>641</v>
      </c>
      <c r="N259" s="73" t="s">
        <v>639</v>
      </c>
    </row>
    <row r="260" spans="1:14">
      <c r="A260" s="160">
        <v>233</v>
      </c>
      <c r="B260" s="162" t="s">
        <v>556</v>
      </c>
      <c r="C260" s="47">
        <v>14</v>
      </c>
      <c r="D260" s="164" t="s">
        <v>31</v>
      </c>
      <c r="E260" s="81"/>
      <c r="F260" s="58"/>
      <c r="G260" s="62"/>
      <c r="H260" s="162">
        <v>49</v>
      </c>
      <c r="I260" s="76"/>
      <c r="J260" s="43"/>
      <c r="K260" s="59"/>
      <c r="L260" s="60"/>
      <c r="M260" s="65" t="s">
        <v>641</v>
      </c>
      <c r="N260" s="73" t="s">
        <v>639</v>
      </c>
    </row>
    <row r="261" spans="1:14">
      <c r="A261" s="160">
        <v>234</v>
      </c>
      <c r="B261" s="162" t="s">
        <v>557</v>
      </c>
      <c r="C261" s="47">
        <v>2</v>
      </c>
      <c r="D261" s="164" t="s">
        <v>31</v>
      </c>
      <c r="E261" s="81"/>
      <c r="F261" s="58"/>
      <c r="G261" s="62"/>
      <c r="H261" s="162">
        <v>9</v>
      </c>
      <c r="I261" s="76"/>
      <c r="J261" s="43"/>
      <c r="K261" s="59"/>
      <c r="L261" s="60"/>
      <c r="M261" s="65" t="s">
        <v>641</v>
      </c>
      <c r="N261" s="73" t="s">
        <v>639</v>
      </c>
    </row>
    <row r="262" spans="1:14">
      <c r="A262" s="160">
        <v>235</v>
      </c>
      <c r="B262" s="162" t="s">
        <v>558</v>
      </c>
      <c r="C262" s="47">
        <v>12</v>
      </c>
      <c r="D262" s="164" t="s">
        <v>31</v>
      </c>
      <c r="E262" s="81"/>
      <c r="F262" s="58"/>
      <c r="G262" s="62"/>
      <c r="H262" s="162">
        <v>18</v>
      </c>
      <c r="I262" s="76"/>
      <c r="J262" s="43"/>
      <c r="K262" s="59"/>
      <c r="L262" s="60"/>
      <c r="M262" s="65" t="s">
        <v>641</v>
      </c>
      <c r="N262" s="73" t="s">
        <v>639</v>
      </c>
    </row>
    <row r="263" spans="1:14">
      <c r="A263" s="160">
        <v>236</v>
      </c>
      <c r="B263" s="162" t="s">
        <v>559</v>
      </c>
      <c r="C263" s="47">
        <v>2</v>
      </c>
      <c r="D263" s="164" t="s">
        <v>31</v>
      </c>
      <c r="E263" s="81"/>
      <c r="F263" s="58"/>
      <c r="G263" s="62"/>
      <c r="H263" s="162">
        <v>140</v>
      </c>
      <c r="I263" s="76"/>
      <c r="J263" s="43"/>
      <c r="K263" s="59"/>
      <c r="L263" s="60"/>
      <c r="M263" s="65" t="s">
        <v>641</v>
      </c>
      <c r="N263" s="73" t="s">
        <v>639</v>
      </c>
    </row>
    <row r="264" spans="1:14">
      <c r="A264" s="160">
        <v>237</v>
      </c>
      <c r="B264" s="162" t="s">
        <v>560</v>
      </c>
      <c r="C264" s="47">
        <v>72</v>
      </c>
      <c r="D264" s="164" t="s">
        <v>31</v>
      </c>
      <c r="E264" s="81"/>
      <c r="F264" s="58"/>
      <c r="G264" s="62"/>
      <c r="H264" s="162">
        <v>36</v>
      </c>
      <c r="I264" s="76"/>
      <c r="J264" s="43"/>
      <c r="K264" s="59"/>
      <c r="L264" s="60"/>
      <c r="M264" s="65" t="s">
        <v>641</v>
      </c>
      <c r="N264" s="73" t="s">
        <v>639</v>
      </c>
    </row>
    <row r="265" spans="1:14">
      <c r="A265" s="160">
        <v>238</v>
      </c>
      <c r="B265" s="162" t="s">
        <v>561</v>
      </c>
      <c r="C265" s="47">
        <v>2</v>
      </c>
      <c r="D265" s="164" t="s">
        <v>31</v>
      </c>
      <c r="E265" s="81"/>
      <c r="F265" s="58"/>
      <c r="G265" s="62"/>
      <c r="H265" s="162">
        <v>25</v>
      </c>
      <c r="I265" s="76"/>
      <c r="J265" s="43"/>
      <c r="K265" s="59"/>
      <c r="L265" s="60"/>
      <c r="M265" s="65" t="s">
        <v>641</v>
      </c>
      <c r="N265" s="73" t="s">
        <v>639</v>
      </c>
    </row>
    <row r="266" spans="1:14">
      <c r="A266" s="160">
        <v>239</v>
      </c>
      <c r="B266" s="162" t="s">
        <v>562</v>
      </c>
      <c r="C266" s="47">
        <v>10</v>
      </c>
      <c r="D266" s="164" t="s">
        <v>31</v>
      </c>
      <c r="E266" s="81"/>
      <c r="F266" s="58"/>
      <c r="G266" s="62"/>
      <c r="H266" s="162">
        <v>8</v>
      </c>
      <c r="I266" s="76"/>
      <c r="J266" s="43"/>
      <c r="K266" s="59"/>
      <c r="L266" s="60"/>
      <c r="M266" s="65" t="s">
        <v>641</v>
      </c>
      <c r="N266" s="73" t="s">
        <v>639</v>
      </c>
    </row>
    <row r="267" spans="1:14">
      <c r="A267" s="160">
        <v>240</v>
      </c>
      <c r="B267" s="162" t="s">
        <v>563</v>
      </c>
      <c r="C267" s="47">
        <v>10</v>
      </c>
      <c r="D267" s="164" t="s">
        <v>31</v>
      </c>
      <c r="E267" s="81"/>
      <c r="F267" s="58"/>
      <c r="G267" s="62"/>
      <c r="H267" s="162">
        <v>8</v>
      </c>
      <c r="I267" s="76"/>
      <c r="J267" s="43"/>
      <c r="K267" s="59"/>
      <c r="L267" s="60"/>
      <c r="M267" s="65" t="s">
        <v>641</v>
      </c>
      <c r="N267" s="73" t="s">
        <v>639</v>
      </c>
    </row>
    <row r="268" spans="1:14">
      <c r="A268" s="160">
        <v>241</v>
      </c>
      <c r="B268" s="162" t="s">
        <v>564</v>
      </c>
      <c r="C268" s="47">
        <v>13</v>
      </c>
      <c r="D268" s="164" t="s">
        <v>69</v>
      </c>
      <c r="E268" s="81"/>
      <c r="F268" s="58"/>
      <c r="G268" s="62"/>
      <c r="H268" s="162">
        <v>19.5</v>
      </c>
      <c r="I268" s="76"/>
      <c r="J268" s="43"/>
      <c r="K268" s="59"/>
      <c r="L268" s="60"/>
      <c r="M268" s="65" t="s">
        <v>641</v>
      </c>
      <c r="N268" s="73" t="s">
        <v>639</v>
      </c>
    </row>
    <row r="269" spans="1:14">
      <c r="A269" s="160">
        <v>242</v>
      </c>
      <c r="B269" s="162" t="s">
        <v>565</v>
      </c>
      <c r="C269" s="47">
        <v>1</v>
      </c>
      <c r="D269" s="164" t="s">
        <v>31</v>
      </c>
      <c r="E269" s="81"/>
      <c r="F269" s="58"/>
      <c r="G269" s="62"/>
      <c r="H269" s="162">
        <v>2.5</v>
      </c>
      <c r="I269" s="76"/>
      <c r="J269" s="43"/>
      <c r="K269" s="59"/>
      <c r="L269" s="60"/>
      <c r="M269" s="65" t="s">
        <v>641</v>
      </c>
      <c r="N269" s="73" t="s">
        <v>639</v>
      </c>
    </row>
    <row r="270" spans="1:14">
      <c r="A270" s="160">
        <v>243</v>
      </c>
      <c r="B270" s="162" t="s">
        <v>566</v>
      </c>
      <c r="C270" s="47">
        <v>3</v>
      </c>
      <c r="D270" s="164" t="s">
        <v>31</v>
      </c>
      <c r="E270" s="81"/>
      <c r="F270" s="58"/>
      <c r="G270" s="62"/>
      <c r="H270" s="162">
        <v>63</v>
      </c>
      <c r="I270" s="76"/>
      <c r="J270" s="43"/>
      <c r="K270" s="59"/>
      <c r="L270" s="60"/>
      <c r="M270" s="65" t="s">
        <v>641</v>
      </c>
      <c r="N270" s="73" t="s">
        <v>639</v>
      </c>
    </row>
    <row r="271" spans="1:14">
      <c r="A271" s="160">
        <v>244</v>
      </c>
      <c r="B271" s="162" t="s">
        <v>567</v>
      </c>
      <c r="C271" s="47">
        <v>3</v>
      </c>
      <c r="D271" s="164" t="s">
        <v>31</v>
      </c>
      <c r="E271" s="81"/>
      <c r="F271" s="58"/>
      <c r="G271" s="62"/>
      <c r="H271" s="162">
        <v>195</v>
      </c>
      <c r="I271" s="76"/>
      <c r="J271" s="43"/>
      <c r="K271" s="59"/>
      <c r="L271" s="60"/>
      <c r="M271" s="65" t="s">
        <v>641</v>
      </c>
      <c r="N271" s="73" t="s">
        <v>639</v>
      </c>
    </row>
    <row r="272" spans="1:14" ht="33" customHeight="1">
      <c r="A272" s="7" t="s">
        <v>5</v>
      </c>
      <c r="B272" s="8" t="s">
        <v>6</v>
      </c>
      <c r="C272" s="8" t="s">
        <v>7</v>
      </c>
      <c r="D272" s="8" t="s">
        <v>8</v>
      </c>
      <c r="E272" s="7" t="s">
        <v>9</v>
      </c>
      <c r="F272" s="8" t="s">
        <v>10</v>
      </c>
      <c r="G272" s="8" t="s">
        <v>11</v>
      </c>
      <c r="H272" s="8" t="s">
        <v>12</v>
      </c>
      <c r="I272" s="53" t="s">
        <v>58</v>
      </c>
      <c r="J272" s="30" t="s">
        <v>16</v>
      </c>
      <c r="K272" s="28" t="s">
        <v>14</v>
      </c>
      <c r="L272" s="28" t="s">
        <v>15</v>
      </c>
      <c r="M272" s="8" t="str">
        <f>IF([1]说明!$C$11=1,"备注",IF([1]说明!$C$11=2,"","评估结果"))</f>
        <v>备注</v>
      </c>
      <c r="N272" s="28" t="s">
        <v>33</v>
      </c>
    </row>
    <row r="273" spans="1:14">
      <c r="A273" s="160">
        <v>245</v>
      </c>
      <c r="B273" s="162" t="s">
        <v>568</v>
      </c>
      <c r="C273" s="47">
        <v>27</v>
      </c>
      <c r="D273" s="164" t="s">
        <v>31</v>
      </c>
      <c r="E273" s="81"/>
      <c r="F273" s="58"/>
      <c r="G273" s="62"/>
      <c r="H273" s="162">
        <v>62.91</v>
      </c>
      <c r="I273" s="76"/>
      <c r="J273" s="43"/>
      <c r="K273" s="59"/>
      <c r="L273" s="60"/>
      <c r="M273" s="65" t="s">
        <v>641</v>
      </c>
      <c r="N273" s="73" t="s">
        <v>639</v>
      </c>
    </row>
    <row r="274" spans="1:14">
      <c r="A274" s="160">
        <v>246</v>
      </c>
      <c r="B274" s="162" t="s">
        <v>569</v>
      </c>
      <c r="C274" s="47">
        <v>5</v>
      </c>
      <c r="D274" s="164" t="s">
        <v>31</v>
      </c>
      <c r="E274" s="81"/>
      <c r="F274" s="58"/>
      <c r="G274" s="62"/>
      <c r="H274" s="162">
        <v>19</v>
      </c>
      <c r="I274" s="76"/>
      <c r="J274" s="43"/>
      <c r="K274" s="59"/>
      <c r="L274" s="60"/>
      <c r="M274" s="65" t="s">
        <v>641</v>
      </c>
      <c r="N274" s="73" t="s">
        <v>639</v>
      </c>
    </row>
    <row r="275" spans="1:14">
      <c r="A275" s="160">
        <v>247</v>
      </c>
      <c r="B275" s="162" t="s">
        <v>570</v>
      </c>
      <c r="C275" s="47">
        <v>30</v>
      </c>
      <c r="D275" s="164" t="s">
        <v>31</v>
      </c>
      <c r="E275" s="81"/>
      <c r="F275" s="58"/>
      <c r="G275" s="62"/>
      <c r="H275" s="162">
        <v>21</v>
      </c>
      <c r="I275" s="76"/>
      <c r="J275" s="43"/>
      <c r="K275" s="59"/>
      <c r="L275" s="60"/>
      <c r="M275" s="65" t="s">
        <v>641</v>
      </c>
      <c r="N275" s="73" t="s">
        <v>639</v>
      </c>
    </row>
    <row r="276" spans="1:14">
      <c r="A276" s="160">
        <v>248</v>
      </c>
      <c r="B276" s="162" t="s">
        <v>571</v>
      </c>
      <c r="C276" s="47">
        <v>111</v>
      </c>
      <c r="D276" s="164" t="s">
        <v>31</v>
      </c>
      <c r="E276" s="81"/>
      <c r="F276" s="58"/>
      <c r="G276" s="62"/>
      <c r="H276" s="162">
        <v>310.8</v>
      </c>
      <c r="I276" s="76"/>
      <c r="J276" s="43"/>
      <c r="K276" s="59"/>
      <c r="L276" s="60"/>
      <c r="M276" s="65" t="s">
        <v>641</v>
      </c>
      <c r="N276" s="73" t="s">
        <v>639</v>
      </c>
    </row>
    <row r="277" spans="1:14">
      <c r="A277" s="160">
        <v>249</v>
      </c>
      <c r="B277" s="162" t="s">
        <v>572</v>
      </c>
      <c r="C277" s="47">
        <v>3</v>
      </c>
      <c r="D277" s="164" t="s">
        <v>31</v>
      </c>
      <c r="E277" s="81"/>
      <c r="F277" s="58"/>
      <c r="G277" s="62"/>
      <c r="H277" s="162">
        <v>55.5</v>
      </c>
      <c r="I277" s="76"/>
      <c r="J277" s="43"/>
      <c r="K277" s="59"/>
      <c r="L277" s="60"/>
      <c r="M277" s="65" t="s">
        <v>641</v>
      </c>
      <c r="N277" s="73" t="s">
        <v>639</v>
      </c>
    </row>
    <row r="278" spans="1:14">
      <c r="A278" s="160">
        <v>250</v>
      </c>
      <c r="B278" s="162" t="s">
        <v>573</v>
      </c>
      <c r="C278" s="47">
        <v>4</v>
      </c>
      <c r="D278" s="164" t="s">
        <v>31</v>
      </c>
      <c r="E278" s="81"/>
      <c r="F278" s="58"/>
      <c r="G278" s="62"/>
      <c r="H278" s="162">
        <v>112</v>
      </c>
      <c r="I278" s="76"/>
      <c r="J278" s="43"/>
      <c r="K278" s="59"/>
      <c r="L278" s="60"/>
      <c r="M278" s="65" t="s">
        <v>641</v>
      </c>
      <c r="N278" s="73" t="s">
        <v>639</v>
      </c>
    </row>
    <row r="279" spans="1:14">
      <c r="A279" s="160">
        <v>251</v>
      </c>
      <c r="B279" s="162" t="s">
        <v>574</v>
      </c>
      <c r="C279" s="47">
        <v>11</v>
      </c>
      <c r="D279" s="164" t="s">
        <v>31</v>
      </c>
      <c r="E279" s="81"/>
      <c r="F279" s="58"/>
      <c r="G279" s="62"/>
      <c r="H279" s="162">
        <v>308</v>
      </c>
      <c r="I279" s="76"/>
      <c r="J279" s="43"/>
      <c r="K279" s="59"/>
      <c r="L279" s="60"/>
      <c r="M279" s="65" t="s">
        <v>641</v>
      </c>
      <c r="N279" s="73" t="s">
        <v>639</v>
      </c>
    </row>
    <row r="280" spans="1:14">
      <c r="A280" s="160">
        <v>252</v>
      </c>
      <c r="B280" s="162" t="s">
        <v>575</v>
      </c>
      <c r="C280" s="47">
        <v>6</v>
      </c>
      <c r="D280" s="164" t="s">
        <v>31</v>
      </c>
      <c r="E280" s="81"/>
      <c r="F280" s="58"/>
      <c r="G280" s="62"/>
      <c r="H280" s="162">
        <v>22.2</v>
      </c>
      <c r="I280" s="76"/>
      <c r="J280" s="43"/>
      <c r="K280" s="59"/>
      <c r="L280" s="60"/>
      <c r="M280" s="65" t="s">
        <v>641</v>
      </c>
      <c r="N280" s="73" t="s">
        <v>639</v>
      </c>
    </row>
    <row r="281" spans="1:14">
      <c r="A281" s="160">
        <v>253</v>
      </c>
      <c r="B281" s="162" t="s">
        <v>576</v>
      </c>
      <c r="C281" s="47">
        <v>5</v>
      </c>
      <c r="D281" s="164" t="s">
        <v>31</v>
      </c>
      <c r="E281" s="81"/>
      <c r="F281" s="58"/>
      <c r="G281" s="62"/>
      <c r="H281" s="162">
        <v>51</v>
      </c>
      <c r="I281" s="76"/>
      <c r="J281" s="43"/>
      <c r="K281" s="59"/>
      <c r="L281" s="60"/>
      <c r="M281" s="65" t="s">
        <v>641</v>
      </c>
      <c r="N281" s="73" t="s">
        <v>639</v>
      </c>
    </row>
    <row r="282" spans="1:14">
      <c r="A282" s="160">
        <v>254</v>
      </c>
      <c r="B282" s="162" t="s">
        <v>577</v>
      </c>
      <c r="C282" s="47">
        <v>10</v>
      </c>
      <c r="D282" s="164" t="s">
        <v>31</v>
      </c>
      <c r="E282" s="81"/>
      <c r="F282" s="58"/>
      <c r="G282" s="62"/>
      <c r="H282" s="162">
        <v>55</v>
      </c>
      <c r="I282" s="76"/>
      <c r="J282" s="43"/>
      <c r="K282" s="59"/>
      <c r="L282" s="60"/>
      <c r="M282" s="65" t="s">
        <v>641</v>
      </c>
      <c r="N282" s="73" t="s">
        <v>639</v>
      </c>
    </row>
    <row r="283" spans="1:14">
      <c r="A283" s="160">
        <v>255</v>
      </c>
      <c r="B283" s="162" t="s">
        <v>578</v>
      </c>
      <c r="C283" s="47">
        <v>1</v>
      </c>
      <c r="D283" s="164" t="s">
        <v>31</v>
      </c>
      <c r="E283" s="81"/>
      <c r="F283" s="58"/>
      <c r="G283" s="62"/>
      <c r="H283" s="162">
        <v>6.4</v>
      </c>
      <c r="I283" s="76"/>
      <c r="J283" s="43"/>
      <c r="K283" s="59"/>
      <c r="L283" s="60"/>
      <c r="M283" s="65" t="s">
        <v>641</v>
      </c>
      <c r="N283" s="73" t="s">
        <v>639</v>
      </c>
    </row>
    <row r="284" spans="1:14">
      <c r="A284" s="160">
        <v>256</v>
      </c>
      <c r="B284" s="162" t="s">
        <v>579</v>
      </c>
      <c r="C284" s="47">
        <v>8</v>
      </c>
      <c r="D284" s="164" t="s">
        <v>31</v>
      </c>
      <c r="E284" s="81"/>
      <c r="F284" s="58"/>
      <c r="G284" s="62"/>
      <c r="H284" s="162">
        <v>47.2</v>
      </c>
      <c r="I284" s="76"/>
      <c r="J284" s="43"/>
      <c r="K284" s="59"/>
      <c r="L284" s="60"/>
      <c r="M284" s="65" t="s">
        <v>641</v>
      </c>
      <c r="N284" s="73" t="s">
        <v>639</v>
      </c>
    </row>
    <row r="285" spans="1:14">
      <c r="A285" s="160">
        <v>257</v>
      </c>
      <c r="B285" s="162" t="s">
        <v>580</v>
      </c>
      <c r="C285" s="47">
        <v>10</v>
      </c>
      <c r="D285" s="164" t="s">
        <v>31</v>
      </c>
      <c r="E285" s="81"/>
      <c r="F285" s="58"/>
      <c r="G285" s="62"/>
      <c r="H285" s="162">
        <v>100</v>
      </c>
      <c r="I285" s="76"/>
      <c r="J285" s="43"/>
      <c r="K285" s="59"/>
      <c r="L285" s="60"/>
      <c r="M285" s="65" t="s">
        <v>641</v>
      </c>
      <c r="N285" s="73" t="s">
        <v>639</v>
      </c>
    </row>
    <row r="286" spans="1:14">
      <c r="A286" s="160">
        <v>258</v>
      </c>
      <c r="B286" s="162" t="s">
        <v>581</v>
      </c>
      <c r="C286" s="47">
        <v>5</v>
      </c>
      <c r="D286" s="164" t="s">
        <v>31</v>
      </c>
      <c r="E286" s="81"/>
      <c r="F286" s="58"/>
      <c r="G286" s="62"/>
      <c r="H286" s="162">
        <v>40</v>
      </c>
      <c r="I286" s="76"/>
      <c r="J286" s="43"/>
      <c r="K286" s="59"/>
      <c r="L286" s="60"/>
      <c r="M286" s="65" t="s">
        <v>641</v>
      </c>
      <c r="N286" s="73" t="s">
        <v>639</v>
      </c>
    </row>
    <row r="287" spans="1:14">
      <c r="A287" s="160">
        <v>259</v>
      </c>
      <c r="B287" s="162" t="s">
        <v>582</v>
      </c>
      <c r="C287" s="47">
        <v>3</v>
      </c>
      <c r="D287" s="164" t="s">
        <v>31</v>
      </c>
      <c r="E287" s="81"/>
      <c r="F287" s="58"/>
      <c r="G287" s="62"/>
      <c r="H287" s="162">
        <v>20.399999999999999</v>
      </c>
      <c r="I287" s="76"/>
      <c r="J287" s="43"/>
      <c r="K287" s="59"/>
      <c r="L287" s="60"/>
      <c r="M287" s="65" t="s">
        <v>641</v>
      </c>
      <c r="N287" s="73" t="s">
        <v>639</v>
      </c>
    </row>
    <row r="288" spans="1:14">
      <c r="A288" s="160">
        <v>260</v>
      </c>
      <c r="B288" s="162" t="s">
        <v>153</v>
      </c>
      <c r="C288" s="47">
        <v>2</v>
      </c>
      <c r="D288" s="164" t="s">
        <v>31</v>
      </c>
      <c r="E288" s="81"/>
      <c r="F288" s="58"/>
      <c r="G288" s="62"/>
      <c r="H288" s="162">
        <v>34.6</v>
      </c>
      <c r="I288" s="76"/>
      <c r="J288" s="43"/>
      <c r="K288" s="59"/>
      <c r="L288" s="60"/>
      <c r="M288" s="65" t="s">
        <v>641</v>
      </c>
      <c r="N288" s="73" t="s">
        <v>639</v>
      </c>
    </row>
    <row r="289" spans="1:14">
      <c r="A289" s="160">
        <v>261</v>
      </c>
      <c r="B289" s="162" t="s">
        <v>114</v>
      </c>
      <c r="C289" s="47">
        <v>1</v>
      </c>
      <c r="D289" s="164" t="s">
        <v>31</v>
      </c>
      <c r="E289" s="81"/>
      <c r="F289" s="58"/>
      <c r="G289" s="62"/>
      <c r="H289" s="162">
        <v>17.3</v>
      </c>
      <c r="I289" s="76"/>
      <c r="J289" s="43"/>
      <c r="K289" s="59"/>
      <c r="L289" s="60"/>
      <c r="M289" s="65" t="s">
        <v>641</v>
      </c>
      <c r="N289" s="73" t="s">
        <v>639</v>
      </c>
    </row>
    <row r="290" spans="1:14">
      <c r="A290" s="160">
        <v>262</v>
      </c>
      <c r="B290" s="162" t="s">
        <v>114</v>
      </c>
      <c r="C290" s="47">
        <v>1</v>
      </c>
      <c r="D290" s="164" t="s">
        <v>31</v>
      </c>
      <c r="E290" s="81"/>
      <c r="F290" s="58"/>
      <c r="G290" s="62"/>
      <c r="H290" s="162">
        <v>56</v>
      </c>
      <c r="I290" s="76"/>
      <c r="J290" s="43"/>
      <c r="K290" s="59"/>
      <c r="L290" s="60"/>
      <c r="M290" s="65" t="s">
        <v>641</v>
      </c>
      <c r="N290" s="73" t="s">
        <v>639</v>
      </c>
    </row>
    <row r="291" spans="1:14">
      <c r="A291" s="160">
        <v>263</v>
      </c>
      <c r="B291" s="162" t="s">
        <v>583</v>
      </c>
      <c r="C291" s="47">
        <v>1</v>
      </c>
      <c r="D291" s="164" t="s">
        <v>31</v>
      </c>
      <c r="E291" s="81"/>
      <c r="F291" s="58"/>
      <c r="G291" s="62"/>
      <c r="H291" s="162">
        <v>38</v>
      </c>
      <c r="I291" s="76"/>
      <c r="J291" s="43"/>
      <c r="K291" s="59"/>
      <c r="L291" s="60"/>
      <c r="M291" s="65" t="s">
        <v>641</v>
      </c>
      <c r="N291" s="73" t="s">
        <v>639</v>
      </c>
    </row>
    <row r="292" spans="1:14">
      <c r="A292" s="160">
        <v>264</v>
      </c>
      <c r="B292" s="162" t="s">
        <v>584</v>
      </c>
      <c r="C292" s="47">
        <v>3</v>
      </c>
      <c r="D292" s="164" t="s">
        <v>31</v>
      </c>
      <c r="E292" s="81"/>
      <c r="F292" s="58"/>
      <c r="G292" s="62"/>
      <c r="H292" s="162">
        <v>156</v>
      </c>
      <c r="I292" s="76"/>
      <c r="J292" s="43"/>
      <c r="K292" s="59"/>
      <c r="L292" s="60"/>
      <c r="M292" s="65" t="s">
        <v>641</v>
      </c>
      <c r="N292" s="73" t="s">
        <v>639</v>
      </c>
    </row>
    <row r="293" spans="1:14">
      <c r="A293" s="160">
        <v>265</v>
      </c>
      <c r="B293" s="162" t="s">
        <v>585</v>
      </c>
      <c r="C293" s="47">
        <v>13</v>
      </c>
      <c r="D293" s="164" t="s">
        <v>31</v>
      </c>
      <c r="E293" s="81"/>
      <c r="F293" s="58"/>
      <c r="G293" s="62"/>
      <c r="H293" s="162">
        <v>283.39999999999998</v>
      </c>
      <c r="I293" s="76"/>
      <c r="J293" s="43"/>
      <c r="K293" s="59"/>
      <c r="L293" s="60"/>
      <c r="M293" s="65" t="s">
        <v>641</v>
      </c>
      <c r="N293" s="73" t="s">
        <v>639</v>
      </c>
    </row>
    <row r="294" spans="1:14">
      <c r="A294" s="160">
        <v>266</v>
      </c>
      <c r="B294" s="162" t="s">
        <v>586</v>
      </c>
      <c r="C294" s="47">
        <v>12</v>
      </c>
      <c r="D294" s="164" t="s">
        <v>188</v>
      </c>
      <c r="E294" s="81"/>
      <c r="F294" s="58"/>
      <c r="G294" s="62"/>
      <c r="H294" s="162">
        <v>1260</v>
      </c>
      <c r="I294" s="76"/>
      <c r="J294" s="43"/>
      <c r="K294" s="59"/>
      <c r="L294" s="60"/>
      <c r="M294" s="65" t="s">
        <v>641</v>
      </c>
      <c r="N294" s="73" t="s">
        <v>639</v>
      </c>
    </row>
    <row r="295" spans="1:14">
      <c r="A295" s="160">
        <v>267</v>
      </c>
      <c r="B295" s="162" t="s">
        <v>587</v>
      </c>
      <c r="C295" s="47">
        <v>20</v>
      </c>
      <c r="D295" s="164" t="s">
        <v>188</v>
      </c>
      <c r="E295" s="81"/>
      <c r="F295" s="58"/>
      <c r="G295" s="62"/>
      <c r="H295" s="162">
        <v>990</v>
      </c>
      <c r="I295" s="76"/>
      <c r="J295" s="43"/>
      <c r="K295" s="59"/>
      <c r="L295" s="60"/>
      <c r="M295" s="65" t="s">
        <v>641</v>
      </c>
      <c r="N295" s="73" t="s">
        <v>639</v>
      </c>
    </row>
    <row r="296" spans="1:14">
      <c r="A296" s="160">
        <v>268</v>
      </c>
      <c r="B296" s="162" t="s">
        <v>588</v>
      </c>
      <c r="C296" s="47">
        <v>27</v>
      </c>
      <c r="D296" s="164" t="s">
        <v>69</v>
      </c>
      <c r="E296" s="81"/>
      <c r="F296" s="58"/>
      <c r="G296" s="62"/>
      <c r="H296" s="162">
        <v>1674</v>
      </c>
      <c r="I296" s="76"/>
      <c r="J296" s="43"/>
      <c r="K296" s="59"/>
      <c r="L296" s="60"/>
      <c r="M296" s="65" t="s">
        <v>641</v>
      </c>
      <c r="N296" s="73" t="s">
        <v>639</v>
      </c>
    </row>
    <row r="297" spans="1:14">
      <c r="A297" s="160">
        <v>269</v>
      </c>
      <c r="B297" s="162" t="s">
        <v>589</v>
      </c>
      <c r="C297" s="47">
        <v>12</v>
      </c>
      <c r="D297" s="164" t="s">
        <v>31</v>
      </c>
      <c r="E297" s="81"/>
      <c r="F297" s="58"/>
      <c r="G297" s="62"/>
      <c r="H297" s="162">
        <v>96</v>
      </c>
      <c r="I297" s="76"/>
      <c r="J297" s="43"/>
      <c r="K297" s="59"/>
      <c r="L297" s="60"/>
      <c r="M297" s="65" t="s">
        <v>641</v>
      </c>
      <c r="N297" s="73" t="s">
        <v>639</v>
      </c>
    </row>
    <row r="298" spans="1:14">
      <c r="A298" s="160">
        <v>270</v>
      </c>
      <c r="B298" s="162" t="s">
        <v>149</v>
      </c>
      <c r="C298" s="47">
        <v>9</v>
      </c>
      <c r="D298" s="164" t="s">
        <v>31</v>
      </c>
      <c r="E298" s="81"/>
      <c r="F298" s="58"/>
      <c r="G298" s="62"/>
      <c r="H298" s="162">
        <v>27</v>
      </c>
      <c r="I298" s="76"/>
      <c r="J298" s="43"/>
      <c r="K298" s="59"/>
      <c r="L298" s="60"/>
      <c r="M298" s="65" t="s">
        <v>641</v>
      </c>
      <c r="N298" s="73" t="s">
        <v>639</v>
      </c>
    </row>
    <row r="299" spans="1:14">
      <c r="A299" s="160">
        <v>271</v>
      </c>
      <c r="B299" s="162" t="s">
        <v>543</v>
      </c>
      <c r="C299" s="47">
        <v>1</v>
      </c>
      <c r="D299" s="164" t="s">
        <v>31</v>
      </c>
      <c r="E299" s="81"/>
      <c r="F299" s="58"/>
      <c r="G299" s="62"/>
      <c r="H299" s="162">
        <v>40.9</v>
      </c>
      <c r="I299" s="76"/>
      <c r="J299" s="43"/>
      <c r="K299" s="59"/>
      <c r="L299" s="60"/>
      <c r="M299" s="65" t="s">
        <v>641</v>
      </c>
      <c r="N299" s="73" t="s">
        <v>639</v>
      </c>
    </row>
    <row r="300" spans="1:14">
      <c r="A300" s="160">
        <v>272</v>
      </c>
      <c r="B300" s="162" t="s">
        <v>135</v>
      </c>
      <c r="C300" s="47">
        <v>230</v>
      </c>
      <c r="D300" s="164" t="s">
        <v>603</v>
      </c>
      <c r="E300" s="81"/>
      <c r="F300" s="58"/>
      <c r="G300" s="62"/>
      <c r="H300" s="162">
        <v>644</v>
      </c>
      <c r="I300" s="76"/>
      <c r="J300" s="43"/>
      <c r="K300" s="59"/>
      <c r="L300" s="60"/>
      <c r="M300" s="65" t="s">
        <v>641</v>
      </c>
      <c r="N300" s="73" t="s">
        <v>639</v>
      </c>
    </row>
    <row r="301" spans="1:14">
      <c r="A301" s="160">
        <v>273</v>
      </c>
      <c r="B301" s="162" t="s">
        <v>590</v>
      </c>
      <c r="C301" s="47">
        <v>3</v>
      </c>
      <c r="D301" s="164" t="s">
        <v>31</v>
      </c>
      <c r="E301" s="81"/>
      <c r="F301" s="58"/>
      <c r="G301" s="62"/>
      <c r="H301" s="162">
        <v>185.01</v>
      </c>
      <c r="I301" s="76"/>
      <c r="J301" s="43"/>
      <c r="K301" s="59"/>
      <c r="L301" s="60"/>
      <c r="M301" s="65" t="s">
        <v>641</v>
      </c>
      <c r="N301" s="73" t="s">
        <v>639</v>
      </c>
    </row>
    <row r="302" spans="1:14">
      <c r="A302" s="160">
        <v>274</v>
      </c>
      <c r="B302" s="162" t="s">
        <v>591</v>
      </c>
      <c r="C302" s="47">
        <v>2</v>
      </c>
      <c r="D302" s="164" t="s">
        <v>31</v>
      </c>
      <c r="E302" s="81"/>
      <c r="F302" s="58"/>
      <c r="G302" s="62"/>
      <c r="H302" s="162">
        <v>23</v>
      </c>
      <c r="I302" s="76"/>
      <c r="J302" s="43"/>
      <c r="K302" s="59"/>
      <c r="L302" s="60"/>
      <c r="M302" s="65" t="s">
        <v>641</v>
      </c>
      <c r="N302" s="73" t="s">
        <v>639</v>
      </c>
    </row>
    <row r="303" spans="1:14">
      <c r="A303" s="160">
        <v>275</v>
      </c>
      <c r="B303" s="162" t="s">
        <v>592</v>
      </c>
      <c r="C303" s="47">
        <v>5</v>
      </c>
      <c r="D303" s="164" t="s">
        <v>31</v>
      </c>
      <c r="E303" s="81"/>
      <c r="F303" s="58"/>
      <c r="G303" s="62"/>
      <c r="H303" s="162">
        <v>110</v>
      </c>
      <c r="I303" s="76"/>
      <c r="J303" s="43"/>
      <c r="K303" s="59"/>
      <c r="L303" s="60"/>
      <c r="M303" s="65" t="s">
        <v>641</v>
      </c>
      <c r="N303" s="73" t="s">
        <v>639</v>
      </c>
    </row>
    <row r="304" spans="1:14">
      <c r="A304" s="160">
        <v>276</v>
      </c>
      <c r="B304" s="162" t="s">
        <v>593</v>
      </c>
      <c r="C304" s="47">
        <v>20</v>
      </c>
      <c r="D304" s="164" t="s">
        <v>188</v>
      </c>
      <c r="E304" s="81"/>
      <c r="F304" s="58"/>
      <c r="G304" s="62"/>
      <c r="H304" s="162">
        <v>560</v>
      </c>
      <c r="I304" s="76"/>
      <c r="J304" s="43"/>
      <c r="K304" s="59"/>
      <c r="L304" s="60"/>
      <c r="M304" s="65" t="s">
        <v>641</v>
      </c>
      <c r="N304" s="73" t="s">
        <v>639</v>
      </c>
    </row>
    <row r="305" spans="1:14">
      <c r="A305" s="160">
        <v>277</v>
      </c>
      <c r="B305" s="162" t="s">
        <v>594</v>
      </c>
      <c r="C305" s="47">
        <v>3</v>
      </c>
      <c r="D305" s="164" t="s">
        <v>31</v>
      </c>
      <c r="E305" s="81"/>
      <c r="F305" s="58"/>
      <c r="G305" s="62"/>
      <c r="H305" s="162">
        <v>7.5</v>
      </c>
      <c r="I305" s="76"/>
      <c r="J305" s="43"/>
      <c r="K305" s="59"/>
      <c r="L305" s="60"/>
      <c r="M305" s="65" t="s">
        <v>641</v>
      </c>
      <c r="N305" s="73" t="s">
        <v>639</v>
      </c>
    </row>
    <row r="306" spans="1:14" ht="35.25" customHeight="1">
      <c r="A306" s="7" t="s">
        <v>5</v>
      </c>
      <c r="B306" s="8" t="s">
        <v>6</v>
      </c>
      <c r="C306" s="8" t="s">
        <v>7</v>
      </c>
      <c r="D306" s="8" t="s">
        <v>8</v>
      </c>
      <c r="E306" s="7" t="s">
        <v>9</v>
      </c>
      <c r="F306" s="8" t="s">
        <v>10</v>
      </c>
      <c r="G306" s="8" t="s">
        <v>11</v>
      </c>
      <c r="H306" s="8" t="s">
        <v>12</v>
      </c>
      <c r="I306" s="53" t="s">
        <v>58</v>
      </c>
      <c r="J306" s="30" t="s">
        <v>16</v>
      </c>
      <c r="K306" s="28" t="s">
        <v>14</v>
      </c>
      <c r="L306" s="28" t="s">
        <v>15</v>
      </c>
      <c r="M306" s="8" t="str">
        <f>IF([1]说明!$C$11=1,"备注",IF([1]说明!$C$11=2,"","评估结果"))</f>
        <v>备注</v>
      </c>
      <c r="N306" s="28" t="s">
        <v>33</v>
      </c>
    </row>
    <row r="307" spans="1:14">
      <c r="A307" s="160">
        <v>278</v>
      </c>
      <c r="B307" s="162" t="s">
        <v>595</v>
      </c>
      <c r="C307" s="47">
        <v>32</v>
      </c>
      <c r="D307" s="164" t="s">
        <v>31</v>
      </c>
      <c r="E307" s="81"/>
      <c r="F307" s="58"/>
      <c r="G307" s="62"/>
      <c r="H307" s="162">
        <v>112</v>
      </c>
      <c r="I307" s="76"/>
      <c r="J307" s="43"/>
      <c r="K307" s="59"/>
      <c r="L307" s="60"/>
      <c r="M307" s="65" t="s">
        <v>641</v>
      </c>
      <c r="N307" s="73" t="s">
        <v>639</v>
      </c>
    </row>
    <row r="308" spans="1:14">
      <c r="A308" s="160">
        <v>279</v>
      </c>
      <c r="B308" s="162" t="s">
        <v>596</v>
      </c>
      <c r="C308" s="47">
        <v>36</v>
      </c>
      <c r="D308" s="164" t="s">
        <v>188</v>
      </c>
      <c r="E308" s="81"/>
      <c r="F308" s="58"/>
      <c r="G308" s="62"/>
      <c r="H308" s="162">
        <v>174.6</v>
      </c>
      <c r="I308" s="76"/>
      <c r="J308" s="43"/>
      <c r="K308" s="59"/>
      <c r="L308" s="60"/>
      <c r="M308" s="65" t="s">
        <v>641</v>
      </c>
      <c r="N308" s="73" t="s">
        <v>639</v>
      </c>
    </row>
    <row r="309" spans="1:14">
      <c r="A309" s="160">
        <v>280</v>
      </c>
      <c r="B309" s="162" t="s">
        <v>597</v>
      </c>
      <c r="C309" s="47">
        <v>4</v>
      </c>
      <c r="D309" s="164" t="s">
        <v>188</v>
      </c>
      <c r="E309" s="81"/>
      <c r="F309" s="58"/>
      <c r="G309" s="62"/>
      <c r="H309" s="162">
        <v>50</v>
      </c>
      <c r="I309" s="76"/>
      <c r="J309" s="43"/>
      <c r="K309" s="59"/>
      <c r="L309" s="60"/>
      <c r="M309" s="65" t="s">
        <v>641</v>
      </c>
      <c r="N309" s="73" t="s">
        <v>639</v>
      </c>
    </row>
    <row r="310" spans="1:14">
      <c r="A310" s="160">
        <v>281</v>
      </c>
      <c r="B310" s="162" t="s">
        <v>598</v>
      </c>
      <c r="C310" s="47">
        <v>2</v>
      </c>
      <c r="D310" s="164" t="s">
        <v>188</v>
      </c>
      <c r="E310" s="81"/>
      <c r="F310" s="58"/>
      <c r="G310" s="62"/>
      <c r="H310" s="162">
        <v>16</v>
      </c>
      <c r="I310" s="76"/>
      <c r="J310" s="43"/>
      <c r="K310" s="59"/>
      <c r="L310" s="60"/>
      <c r="M310" s="65" t="s">
        <v>641</v>
      </c>
      <c r="N310" s="73" t="s">
        <v>639</v>
      </c>
    </row>
    <row r="311" spans="1:14">
      <c r="A311" s="160">
        <v>282</v>
      </c>
      <c r="B311" s="162" t="s">
        <v>599</v>
      </c>
      <c r="C311" s="47">
        <v>1</v>
      </c>
      <c r="D311" s="164" t="s">
        <v>31</v>
      </c>
      <c r="E311" s="81"/>
      <c r="F311" s="58"/>
      <c r="G311" s="62"/>
      <c r="H311" s="162">
        <v>32</v>
      </c>
      <c r="I311" s="76"/>
      <c r="J311" s="43"/>
      <c r="K311" s="59"/>
      <c r="L311" s="60"/>
      <c r="M311" s="65" t="s">
        <v>641</v>
      </c>
      <c r="N311" s="73" t="s">
        <v>639</v>
      </c>
    </row>
    <row r="312" spans="1:14">
      <c r="A312" s="160">
        <v>283</v>
      </c>
      <c r="B312" s="162" t="s">
        <v>401</v>
      </c>
      <c r="C312" s="47">
        <v>4</v>
      </c>
      <c r="D312" s="164" t="s">
        <v>31</v>
      </c>
      <c r="E312" s="81"/>
      <c r="F312" s="58"/>
      <c r="G312" s="62"/>
      <c r="H312" s="162">
        <v>180</v>
      </c>
      <c r="I312" s="76"/>
      <c r="J312" s="43"/>
      <c r="K312" s="59"/>
      <c r="L312" s="60"/>
      <c r="M312" s="65" t="s">
        <v>641</v>
      </c>
      <c r="N312" s="73" t="s">
        <v>639</v>
      </c>
    </row>
    <row r="313" spans="1:14">
      <c r="A313" s="160">
        <v>284</v>
      </c>
      <c r="B313" s="162" t="s">
        <v>600</v>
      </c>
      <c r="C313" s="47">
        <v>1</v>
      </c>
      <c r="D313" s="164" t="s">
        <v>31</v>
      </c>
      <c r="E313" s="81"/>
      <c r="F313" s="58"/>
      <c r="G313" s="62"/>
      <c r="H313" s="162">
        <v>3.8</v>
      </c>
      <c r="I313" s="76"/>
      <c r="J313" s="43"/>
      <c r="K313" s="59"/>
      <c r="L313" s="60"/>
      <c r="M313" s="65" t="s">
        <v>641</v>
      </c>
      <c r="N313" s="73" t="s">
        <v>639</v>
      </c>
    </row>
    <row r="314" spans="1:14">
      <c r="A314" s="160">
        <v>285</v>
      </c>
      <c r="B314" s="162" t="s">
        <v>601</v>
      </c>
      <c r="C314" s="47">
        <v>8</v>
      </c>
      <c r="D314" s="164" t="s">
        <v>31</v>
      </c>
      <c r="E314" s="81"/>
      <c r="F314" s="58"/>
      <c r="G314" s="62"/>
      <c r="H314" s="162">
        <v>22.4</v>
      </c>
      <c r="I314" s="76"/>
      <c r="J314" s="43"/>
      <c r="K314" s="59"/>
      <c r="L314" s="60"/>
      <c r="M314" s="65" t="s">
        <v>641</v>
      </c>
      <c r="N314" s="73" t="s">
        <v>639</v>
      </c>
    </row>
    <row r="315" spans="1:14">
      <c r="A315" s="160">
        <v>286</v>
      </c>
      <c r="B315" s="162" t="s">
        <v>602</v>
      </c>
      <c r="C315" s="47">
        <v>23</v>
      </c>
      <c r="D315" s="164" t="s">
        <v>31</v>
      </c>
      <c r="E315" s="81"/>
      <c r="F315" s="58"/>
      <c r="G315" s="62"/>
      <c r="H315" s="162">
        <v>248.4</v>
      </c>
      <c r="I315" s="76"/>
      <c r="J315" s="43"/>
      <c r="K315" s="59"/>
      <c r="L315" s="60"/>
      <c r="M315" s="65" t="s">
        <v>641</v>
      </c>
      <c r="N315" s="73" t="s">
        <v>639</v>
      </c>
    </row>
    <row r="316" spans="1:14">
      <c r="A316" s="182"/>
      <c r="B316" s="162"/>
      <c r="C316" s="47"/>
      <c r="D316" s="184"/>
      <c r="E316" s="81"/>
      <c r="F316" s="58"/>
      <c r="G316" s="62"/>
      <c r="H316" s="162"/>
      <c r="I316" s="159"/>
      <c r="J316" s="43"/>
      <c r="K316" s="59"/>
      <c r="L316" s="60"/>
      <c r="M316" s="65"/>
      <c r="N316" s="99"/>
    </row>
    <row r="317" spans="1:14">
      <c r="A317" s="160">
        <v>287</v>
      </c>
      <c r="B317" s="162" t="s">
        <v>604</v>
      </c>
      <c r="C317" s="47">
        <v>2</v>
      </c>
      <c r="D317" s="164" t="s">
        <v>67</v>
      </c>
      <c r="E317" s="81"/>
      <c r="F317" s="58"/>
      <c r="G317" s="62"/>
      <c r="H317" s="162">
        <v>218.4</v>
      </c>
      <c r="I317" s="76"/>
      <c r="J317" s="43"/>
      <c r="K317" s="59"/>
      <c r="L317" s="60"/>
      <c r="M317" s="65" t="s">
        <v>641</v>
      </c>
      <c r="N317" s="73" t="s">
        <v>639</v>
      </c>
    </row>
    <row r="318" spans="1:14">
      <c r="A318" s="160">
        <v>288</v>
      </c>
      <c r="B318" s="162" t="s">
        <v>605</v>
      </c>
      <c r="C318" s="47">
        <v>3</v>
      </c>
      <c r="D318" s="164" t="s">
        <v>67</v>
      </c>
      <c r="E318" s="81"/>
      <c r="F318" s="58"/>
      <c r="G318" s="62"/>
      <c r="H318" s="162">
        <v>330</v>
      </c>
      <c r="I318" s="76"/>
      <c r="J318" s="43"/>
      <c r="K318" s="59"/>
      <c r="L318" s="60"/>
      <c r="M318" s="65" t="s">
        <v>641</v>
      </c>
      <c r="N318" s="73" t="s">
        <v>639</v>
      </c>
    </row>
    <row r="319" spans="1:14">
      <c r="A319" s="160">
        <v>289</v>
      </c>
      <c r="B319" s="162" t="s">
        <v>606</v>
      </c>
      <c r="C319" s="47">
        <v>4</v>
      </c>
      <c r="D319" s="164" t="s">
        <v>67</v>
      </c>
      <c r="E319" s="81"/>
      <c r="F319" s="58"/>
      <c r="G319" s="62"/>
      <c r="H319" s="162">
        <v>192</v>
      </c>
      <c r="I319" s="76"/>
      <c r="J319" s="43"/>
      <c r="K319" s="59"/>
      <c r="L319" s="60"/>
      <c r="M319" s="65" t="s">
        <v>641</v>
      </c>
      <c r="N319" s="73" t="s">
        <v>639</v>
      </c>
    </row>
    <row r="320" spans="1:14">
      <c r="A320" s="160">
        <v>290</v>
      </c>
      <c r="B320" s="162" t="s">
        <v>607</v>
      </c>
      <c r="C320" s="47">
        <v>3</v>
      </c>
      <c r="D320" s="164" t="s">
        <v>67</v>
      </c>
      <c r="E320" s="81"/>
      <c r="F320" s="58"/>
      <c r="G320" s="62"/>
      <c r="H320" s="162">
        <v>495</v>
      </c>
      <c r="I320" s="76"/>
      <c r="J320" s="43"/>
      <c r="K320" s="59"/>
      <c r="L320" s="60"/>
      <c r="M320" s="65" t="s">
        <v>641</v>
      </c>
      <c r="N320" s="73" t="s">
        <v>639</v>
      </c>
    </row>
    <row r="321" spans="1:14">
      <c r="A321" s="160">
        <v>291</v>
      </c>
      <c r="B321" s="162" t="s">
        <v>608</v>
      </c>
      <c r="C321" s="47">
        <v>5</v>
      </c>
      <c r="D321" s="164" t="s">
        <v>31</v>
      </c>
      <c r="E321" s="81"/>
      <c r="F321" s="58"/>
      <c r="G321" s="62"/>
      <c r="H321" s="162">
        <v>70</v>
      </c>
      <c r="I321" s="76"/>
      <c r="J321" s="43"/>
      <c r="K321" s="59"/>
      <c r="L321" s="60"/>
      <c r="M321" s="65" t="s">
        <v>641</v>
      </c>
      <c r="N321" s="73" t="s">
        <v>639</v>
      </c>
    </row>
    <row r="322" spans="1:14">
      <c r="A322" s="160">
        <v>292</v>
      </c>
      <c r="B322" s="162" t="s">
        <v>609</v>
      </c>
      <c r="C322" s="47">
        <v>5</v>
      </c>
      <c r="D322" s="164" t="s">
        <v>31</v>
      </c>
      <c r="E322" s="81"/>
      <c r="F322" s="58"/>
      <c r="G322" s="62"/>
      <c r="H322" s="162">
        <v>70</v>
      </c>
      <c r="I322" s="76"/>
      <c r="J322" s="43"/>
      <c r="K322" s="59"/>
      <c r="L322" s="60"/>
      <c r="M322" s="65" t="s">
        <v>641</v>
      </c>
      <c r="N322" s="73" t="s">
        <v>639</v>
      </c>
    </row>
    <row r="323" spans="1:14">
      <c r="A323" s="160">
        <v>293</v>
      </c>
      <c r="B323" s="162" t="s">
        <v>610</v>
      </c>
      <c r="C323" s="47">
        <v>1</v>
      </c>
      <c r="D323" s="164" t="s">
        <v>633</v>
      </c>
      <c r="E323" s="81"/>
      <c r="F323" s="58"/>
      <c r="G323" s="62"/>
      <c r="H323" s="162">
        <v>9.8000000000000007</v>
      </c>
      <c r="I323" s="76"/>
      <c r="J323" s="43"/>
      <c r="K323" s="59"/>
      <c r="L323" s="60"/>
      <c r="M323" s="65" t="s">
        <v>641</v>
      </c>
      <c r="N323" s="73" t="s">
        <v>639</v>
      </c>
    </row>
    <row r="324" spans="1:14">
      <c r="A324" s="160">
        <v>294</v>
      </c>
      <c r="B324" s="162" t="s">
        <v>611</v>
      </c>
      <c r="C324" s="47">
        <v>2</v>
      </c>
      <c r="D324" s="164" t="s">
        <v>633</v>
      </c>
      <c r="E324" s="81"/>
      <c r="F324" s="58"/>
      <c r="G324" s="62"/>
      <c r="H324" s="162">
        <v>17</v>
      </c>
      <c r="I324" s="76"/>
      <c r="J324" s="43"/>
      <c r="K324" s="59"/>
      <c r="L324" s="60"/>
      <c r="M324" s="65" t="s">
        <v>641</v>
      </c>
      <c r="N324" s="73" t="s">
        <v>639</v>
      </c>
    </row>
    <row r="325" spans="1:14">
      <c r="A325" s="160">
        <v>295</v>
      </c>
      <c r="B325" s="162" t="s">
        <v>612</v>
      </c>
      <c r="C325" s="47">
        <v>1</v>
      </c>
      <c r="D325" s="164" t="s">
        <v>633</v>
      </c>
      <c r="E325" s="81"/>
      <c r="F325" s="58"/>
      <c r="G325" s="62"/>
      <c r="H325" s="162">
        <v>20</v>
      </c>
      <c r="I325" s="76"/>
      <c r="J325" s="43"/>
      <c r="K325" s="59"/>
      <c r="L325" s="60"/>
      <c r="M325" s="65" t="s">
        <v>641</v>
      </c>
      <c r="N325" s="73" t="s">
        <v>639</v>
      </c>
    </row>
    <row r="326" spans="1:14">
      <c r="A326" s="160">
        <v>296</v>
      </c>
      <c r="B326" s="162" t="s">
        <v>613</v>
      </c>
      <c r="C326" s="47">
        <v>2</v>
      </c>
      <c r="D326" s="164" t="s">
        <v>633</v>
      </c>
      <c r="E326" s="81"/>
      <c r="F326" s="58"/>
      <c r="G326" s="62"/>
      <c r="H326" s="162">
        <v>3</v>
      </c>
      <c r="I326" s="76"/>
      <c r="J326" s="43"/>
      <c r="K326" s="59"/>
      <c r="L326" s="60"/>
      <c r="M326" s="65" t="s">
        <v>641</v>
      </c>
      <c r="N326" s="73" t="s">
        <v>639</v>
      </c>
    </row>
    <row r="327" spans="1:14">
      <c r="A327" s="160">
        <v>297</v>
      </c>
      <c r="B327" s="162" t="s">
        <v>614</v>
      </c>
      <c r="C327" s="47">
        <v>2</v>
      </c>
      <c r="D327" s="164" t="s">
        <v>633</v>
      </c>
      <c r="E327" s="81"/>
      <c r="F327" s="58"/>
      <c r="G327" s="62"/>
      <c r="H327" s="162">
        <v>3</v>
      </c>
      <c r="I327" s="76"/>
      <c r="J327" s="43"/>
      <c r="K327" s="59"/>
      <c r="L327" s="60"/>
      <c r="M327" s="65" t="s">
        <v>641</v>
      </c>
      <c r="N327" s="73" t="s">
        <v>639</v>
      </c>
    </row>
    <row r="328" spans="1:14">
      <c r="A328" s="160">
        <v>298</v>
      </c>
      <c r="B328" s="162" t="s">
        <v>615</v>
      </c>
      <c r="C328" s="47">
        <v>1</v>
      </c>
      <c r="D328" s="164" t="s">
        <v>31</v>
      </c>
      <c r="E328" s="81"/>
      <c r="F328" s="58"/>
      <c r="G328" s="62"/>
      <c r="H328" s="162">
        <v>81</v>
      </c>
      <c r="I328" s="76"/>
      <c r="J328" s="43"/>
      <c r="K328" s="59"/>
      <c r="L328" s="60"/>
      <c r="M328" s="65" t="s">
        <v>641</v>
      </c>
      <c r="N328" s="73" t="s">
        <v>639</v>
      </c>
    </row>
    <row r="329" spans="1:14">
      <c r="A329" s="160">
        <v>299</v>
      </c>
      <c r="B329" s="162" t="s">
        <v>616</v>
      </c>
      <c r="C329" s="47">
        <v>3</v>
      </c>
      <c r="D329" s="164" t="s">
        <v>634</v>
      </c>
      <c r="E329" s="81"/>
      <c r="F329" s="58"/>
      <c r="G329" s="62"/>
      <c r="H329" s="162">
        <v>5.4</v>
      </c>
      <c r="I329" s="76"/>
      <c r="J329" s="43"/>
      <c r="K329" s="59"/>
      <c r="L329" s="60"/>
      <c r="M329" s="65" t="s">
        <v>641</v>
      </c>
      <c r="N329" s="73" t="s">
        <v>639</v>
      </c>
    </row>
    <row r="330" spans="1:14">
      <c r="A330" s="160">
        <v>300</v>
      </c>
      <c r="B330" s="162" t="s">
        <v>617</v>
      </c>
      <c r="C330" s="47">
        <v>1</v>
      </c>
      <c r="D330" s="164" t="s">
        <v>31</v>
      </c>
      <c r="E330" s="81"/>
      <c r="F330" s="58"/>
      <c r="G330" s="62"/>
      <c r="H330" s="162">
        <v>7.8</v>
      </c>
      <c r="I330" s="76"/>
      <c r="J330" s="43"/>
      <c r="K330" s="59"/>
      <c r="L330" s="60"/>
      <c r="M330" s="65" t="s">
        <v>641</v>
      </c>
      <c r="N330" s="73" t="s">
        <v>639</v>
      </c>
    </row>
    <row r="331" spans="1:14">
      <c r="A331" s="160">
        <v>301</v>
      </c>
      <c r="B331" s="162" t="s">
        <v>618</v>
      </c>
      <c r="C331" s="47">
        <v>1</v>
      </c>
      <c r="D331" s="164" t="s">
        <v>31</v>
      </c>
      <c r="E331" s="81"/>
      <c r="F331" s="58"/>
      <c r="G331" s="62"/>
      <c r="H331" s="162">
        <v>9.8000000000000007</v>
      </c>
      <c r="I331" s="76"/>
      <c r="J331" s="43"/>
      <c r="K331" s="59"/>
      <c r="L331" s="60"/>
      <c r="M331" s="65" t="s">
        <v>641</v>
      </c>
      <c r="N331" s="73" t="s">
        <v>639</v>
      </c>
    </row>
    <row r="332" spans="1:14">
      <c r="A332" s="160">
        <v>302</v>
      </c>
      <c r="B332" s="162" t="s">
        <v>619</v>
      </c>
      <c r="C332" s="47">
        <v>1</v>
      </c>
      <c r="D332" s="164" t="s">
        <v>31</v>
      </c>
      <c r="E332" s="81"/>
      <c r="F332" s="58"/>
      <c r="G332" s="62"/>
      <c r="H332" s="162">
        <v>9.8000000000000007</v>
      </c>
      <c r="I332" s="76"/>
      <c r="J332" s="43"/>
      <c r="K332" s="59"/>
      <c r="L332" s="60"/>
      <c r="M332" s="65" t="s">
        <v>641</v>
      </c>
      <c r="N332" s="73" t="s">
        <v>639</v>
      </c>
    </row>
    <row r="333" spans="1:14">
      <c r="A333" s="160">
        <v>303</v>
      </c>
      <c r="B333" s="162" t="s">
        <v>620</v>
      </c>
      <c r="C333" s="47">
        <v>3</v>
      </c>
      <c r="D333" s="164" t="s">
        <v>31</v>
      </c>
      <c r="E333" s="81"/>
      <c r="F333" s="58"/>
      <c r="G333" s="62"/>
      <c r="H333" s="162">
        <v>3</v>
      </c>
      <c r="I333" s="76"/>
      <c r="J333" s="43"/>
      <c r="K333" s="59"/>
      <c r="L333" s="60"/>
      <c r="M333" s="65" t="s">
        <v>641</v>
      </c>
      <c r="N333" s="73" t="s">
        <v>639</v>
      </c>
    </row>
    <row r="334" spans="1:14">
      <c r="A334" s="160">
        <v>304</v>
      </c>
      <c r="B334" s="162" t="s">
        <v>621</v>
      </c>
      <c r="C334" s="47">
        <v>2</v>
      </c>
      <c r="D334" s="164" t="s">
        <v>31</v>
      </c>
      <c r="E334" s="81"/>
      <c r="F334" s="58"/>
      <c r="G334" s="62"/>
      <c r="H334" s="162">
        <v>2</v>
      </c>
      <c r="I334" s="76"/>
      <c r="J334" s="43"/>
      <c r="K334" s="59"/>
      <c r="L334" s="60"/>
      <c r="M334" s="65" t="s">
        <v>641</v>
      </c>
      <c r="N334" s="73" t="s">
        <v>639</v>
      </c>
    </row>
    <row r="335" spans="1:14">
      <c r="A335" s="160">
        <v>305</v>
      </c>
      <c r="B335" s="162" t="s">
        <v>622</v>
      </c>
      <c r="C335" s="47">
        <v>10</v>
      </c>
      <c r="D335" s="164" t="s">
        <v>31</v>
      </c>
      <c r="E335" s="81"/>
      <c r="F335" s="58"/>
      <c r="G335" s="62"/>
      <c r="H335" s="162">
        <v>70</v>
      </c>
      <c r="I335" s="76"/>
      <c r="J335" s="43"/>
      <c r="K335" s="59"/>
      <c r="L335" s="60"/>
      <c r="M335" s="65" t="s">
        <v>641</v>
      </c>
      <c r="N335" s="73" t="s">
        <v>639</v>
      </c>
    </row>
    <row r="336" spans="1:14">
      <c r="A336" s="160">
        <v>306</v>
      </c>
      <c r="B336" s="162" t="s">
        <v>623</v>
      </c>
      <c r="C336" s="47">
        <v>2</v>
      </c>
      <c r="D336" s="164" t="s">
        <v>31</v>
      </c>
      <c r="E336" s="81"/>
      <c r="F336" s="58"/>
      <c r="G336" s="62"/>
      <c r="H336" s="162">
        <v>9.1999999999999993</v>
      </c>
      <c r="I336" s="76"/>
      <c r="J336" s="43"/>
      <c r="K336" s="59"/>
      <c r="L336" s="60"/>
      <c r="M336" s="65" t="s">
        <v>641</v>
      </c>
      <c r="N336" s="73" t="s">
        <v>639</v>
      </c>
    </row>
    <row r="337" spans="1:14">
      <c r="A337" s="160">
        <v>307</v>
      </c>
      <c r="B337" s="162" t="s">
        <v>624</v>
      </c>
      <c r="C337" s="47">
        <v>1</v>
      </c>
      <c r="D337" s="164" t="s">
        <v>31</v>
      </c>
      <c r="E337" s="81"/>
      <c r="F337" s="58"/>
      <c r="G337" s="62"/>
      <c r="H337" s="162">
        <v>5</v>
      </c>
      <c r="I337" s="76"/>
      <c r="J337" s="43"/>
      <c r="K337" s="59"/>
      <c r="L337" s="60"/>
      <c r="M337" s="65" t="s">
        <v>641</v>
      </c>
      <c r="N337" s="73" t="s">
        <v>639</v>
      </c>
    </row>
    <row r="338" spans="1:14" ht="32.25" customHeight="1">
      <c r="A338" s="7" t="s">
        <v>5</v>
      </c>
      <c r="B338" s="8" t="s">
        <v>6</v>
      </c>
      <c r="C338" s="8" t="s">
        <v>7</v>
      </c>
      <c r="D338" s="8" t="s">
        <v>8</v>
      </c>
      <c r="E338" s="7" t="s">
        <v>9</v>
      </c>
      <c r="F338" s="8" t="s">
        <v>10</v>
      </c>
      <c r="G338" s="8" t="s">
        <v>11</v>
      </c>
      <c r="H338" s="8" t="s">
        <v>12</v>
      </c>
      <c r="I338" s="53" t="s">
        <v>58</v>
      </c>
      <c r="J338" s="30" t="s">
        <v>16</v>
      </c>
      <c r="K338" s="28" t="s">
        <v>14</v>
      </c>
      <c r="L338" s="28" t="s">
        <v>15</v>
      </c>
      <c r="M338" s="8" t="str">
        <f>IF([1]说明!$C$11=1,"备注",IF([1]说明!$C$11=2,"","评估结果"))</f>
        <v>备注</v>
      </c>
      <c r="N338" s="28" t="s">
        <v>33</v>
      </c>
    </row>
    <row r="339" spans="1:14">
      <c r="A339" s="160">
        <v>308</v>
      </c>
      <c r="B339" s="162" t="s">
        <v>625</v>
      </c>
      <c r="C339" s="47">
        <v>8</v>
      </c>
      <c r="D339" s="164" t="s">
        <v>31</v>
      </c>
      <c r="E339" s="81"/>
      <c r="F339" s="58"/>
      <c r="G339" s="62"/>
      <c r="H339" s="162">
        <v>52</v>
      </c>
      <c r="I339" s="76"/>
      <c r="J339" s="43"/>
      <c r="K339" s="59"/>
      <c r="L339" s="60"/>
      <c r="M339" s="65" t="s">
        <v>641</v>
      </c>
      <c r="N339" s="73" t="s">
        <v>639</v>
      </c>
    </row>
    <row r="340" spans="1:14">
      <c r="A340" s="160">
        <v>309</v>
      </c>
      <c r="B340" s="162" t="s">
        <v>626</v>
      </c>
      <c r="C340" s="47">
        <v>1</v>
      </c>
      <c r="D340" s="164" t="s">
        <v>31</v>
      </c>
      <c r="E340" s="81"/>
      <c r="F340" s="58"/>
      <c r="G340" s="62"/>
      <c r="H340" s="162">
        <v>8</v>
      </c>
      <c r="I340" s="76"/>
      <c r="J340" s="43"/>
      <c r="K340" s="59"/>
      <c r="L340" s="60"/>
      <c r="M340" s="65" t="s">
        <v>641</v>
      </c>
      <c r="N340" s="73" t="s">
        <v>639</v>
      </c>
    </row>
    <row r="341" spans="1:14">
      <c r="A341" s="160">
        <v>310</v>
      </c>
      <c r="B341" s="162" t="s">
        <v>627</v>
      </c>
      <c r="C341" s="47">
        <v>1</v>
      </c>
      <c r="D341" s="164" t="s">
        <v>635</v>
      </c>
      <c r="E341" s="81"/>
      <c r="F341" s="58"/>
      <c r="G341" s="62"/>
      <c r="H341" s="162">
        <v>81</v>
      </c>
      <c r="I341" s="76"/>
      <c r="J341" s="43"/>
      <c r="K341" s="59"/>
      <c r="L341" s="60"/>
      <c r="M341" s="65" t="s">
        <v>641</v>
      </c>
      <c r="N341" s="73" t="s">
        <v>639</v>
      </c>
    </row>
    <row r="342" spans="1:14">
      <c r="A342" s="160">
        <v>311</v>
      </c>
      <c r="B342" s="162" t="s">
        <v>628</v>
      </c>
      <c r="C342" s="47">
        <v>2</v>
      </c>
      <c r="D342" s="164" t="s">
        <v>635</v>
      </c>
      <c r="E342" s="81"/>
      <c r="F342" s="58"/>
      <c r="G342" s="62"/>
      <c r="H342" s="162">
        <v>162</v>
      </c>
      <c r="I342" s="76"/>
      <c r="J342" s="43"/>
      <c r="K342" s="59"/>
      <c r="L342" s="60"/>
      <c r="M342" s="65" t="s">
        <v>641</v>
      </c>
      <c r="N342" s="73" t="s">
        <v>639</v>
      </c>
    </row>
    <row r="343" spans="1:14">
      <c r="A343" s="160">
        <v>312</v>
      </c>
      <c r="B343" s="162" t="s">
        <v>629</v>
      </c>
      <c r="C343" s="47">
        <v>1</v>
      </c>
      <c r="D343" s="164" t="s">
        <v>635</v>
      </c>
      <c r="E343" s="81"/>
      <c r="F343" s="58"/>
      <c r="G343" s="62"/>
      <c r="H343" s="162">
        <v>81</v>
      </c>
      <c r="I343" s="76"/>
      <c r="J343" s="43"/>
      <c r="K343" s="59"/>
      <c r="L343" s="60"/>
      <c r="M343" s="65" t="s">
        <v>641</v>
      </c>
      <c r="N343" s="73" t="s">
        <v>639</v>
      </c>
    </row>
    <row r="344" spans="1:14">
      <c r="A344" s="160">
        <v>313</v>
      </c>
      <c r="B344" s="162" t="s">
        <v>630</v>
      </c>
      <c r="C344" s="47">
        <v>1</v>
      </c>
      <c r="D344" s="164" t="s">
        <v>633</v>
      </c>
      <c r="E344" s="81"/>
      <c r="F344" s="58"/>
      <c r="G344" s="62"/>
      <c r="H344" s="162">
        <v>18.5</v>
      </c>
      <c r="I344" s="76"/>
      <c r="J344" s="43"/>
      <c r="K344" s="59"/>
      <c r="L344" s="60"/>
      <c r="M344" s="65" t="s">
        <v>641</v>
      </c>
      <c r="N344" s="73" t="s">
        <v>639</v>
      </c>
    </row>
    <row r="345" spans="1:14">
      <c r="A345" s="160">
        <v>314</v>
      </c>
      <c r="B345" s="162" t="s">
        <v>631</v>
      </c>
      <c r="C345" s="47">
        <v>2</v>
      </c>
      <c r="D345" s="164" t="s">
        <v>32</v>
      </c>
      <c r="E345" s="81"/>
      <c r="F345" s="58"/>
      <c r="G345" s="62"/>
      <c r="H345" s="162">
        <v>960</v>
      </c>
      <c r="I345" s="76"/>
      <c r="J345" s="43"/>
      <c r="K345" s="59"/>
      <c r="L345" s="60"/>
      <c r="M345" s="65" t="s">
        <v>641</v>
      </c>
      <c r="N345" s="73" t="s">
        <v>639</v>
      </c>
    </row>
    <row r="346" spans="1:14">
      <c r="A346" s="160">
        <v>315</v>
      </c>
      <c r="B346" s="162" t="s">
        <v>632</v>
      </c>
      <c r="C346" s="47">
        <v>1</v>
      </c>
      <c r="D346" s="164" t="s">
        <v>32</v>
      </c>
      <c r="E346" s="81"/>
      <c r="F346" s="58"/>
      <c r="G346" s="62"/>
      <c r="H346" s="162">
        <v>720</v>
      </c>
      <c r="I346" s="76"/>
      <c r="J346" s="43"/>
      <c r="K346" s="59"/>
      <c r="L346" s="60"/>
      <c r="M346" s="65" t="s">
        <v>641</v>
      </c>
      <c r="N346" s="73" t="s">
        <v>639</v>
      </c>
    </row>
    <row r="347" spans="1:14">
      <c r="A347" s="160">
        <v>316</v>
      </c>
      <c r="B347" s="162" t="s">
        <v>60</v>
      </c>
      <c r="C347" s="47">
        <v>2</v>
      </c>
      <c r="D347" s="164" t="s">
        <v>31</v>
      </c>
      <c r="E347" s="81"/>
      <c r="F347" s="58"/>
      <c r="G347" s="62"/>
      <c r="H347" s="162">
        <v>54</v>
      </c>
      <c r="I347" s="76"/>
      <c r="J347" s="43"/>
      <c r="K347" s="59"/>
      <c r="L347" s="60"/>
      <c r="M347" s="65" t="s">
        <v>641</v>
      </c>
      <c r="N347" s="73" t="s">
        <v>639</v>
      </c>
    </row>
    <row r="348" spans="1:14">
      <c r="A348" s="160">
        <v>317</v>
      </c>
      <c r="B348" s="162" t="s">
        <v>60</v>
      </c>
      <c r="C348" s="47">
        <v>2</v>
      </c>
      <c r="D348" s="164" t="s">
        <v>31</v>
      </c>
      <c r="E348" s="81"/>
      <c r="F348" s="58"/>
      <c r="G348" s="62"/>
      <c r="H348" s="162">
        <v>75</v>
      </c>
      <c r="I348" s="76"/>
      <c r="J348" s="43"/>
      <c r="K348" s="59"/>
      <c r="L348" s="60"/>
      <c r="M348" s="65" t="s">
        <v>641</v>
      </c>
      <c r="N348" s="73" t="s">
        <v>639</v>
      </c>
    </row>
    <row r="349" spans="1:14">
      <c r="A349" s="186">
        <v>318</v>
      </c>
      <c r="B349" s="187" t="s">
        <v>59</v>
      </c>
      <c r="C349" s="188">
        <v>1</v>
      </c>
      <c r="D349" s="164" t="s">
        <v>31</v>
      </c>
      <c r="E349" s="189"/>
      <c r="F349" s="190"/>
      <c r="G349" s="191"/>
      <c r="H349" s="187">
        <v>49.97</v>
      </c>
      <c r="I349" s="192"/>
      <c r="J349" s="43"/>
      <c r="K349" s="59"/>
      <c r="L349" s="60"/>
      <c r="M349" s="65" t="s">
        <v>641</v>
      </c>
      <c r="N349" s="73" t="s">
        <v>639</v>
      </c>
    </row>
    <row r="350" spans="1:14" ht="14.25">
      <c r="A350" s="182"/>
      <c r="B350" s="193"/>
      <c r="C350" s="47"/>
      <c r="D350" s="163"/>
      <c r="E350" s="81"/>
      <c r="F350" s="58"/>
      <c r="G350" s="62"/>
      <c r="H350" s="193"/>
      <c r="I350" s="159"/>
      <c r="J350" s="43"/>
      <c r="K350" s="59"/>
      <c r="L350" s="60"/>
      <c r="M350" s="65"/>
      <c r="N350" s="99"/>
    </row>
    <row r="351" spans="1:14" ht="14.25">
      <c r="A351" s="182"/>
      <c r="B351" s="193"/>
      <c r="C351" s="47"/>
      <c r="D351" s="163"/>
      <c r="E351" s="81"/>
      <c r="F351" s="58"/>
      <c r="G351" s="62"/>
      <c r="H351" s="193"/>
      <c r="I351" s="159"/>
      <c r="J351" s="43"/>
      <c r="K351" s="59"/>
      <c r="L351" s="60"/>
      <c r="M351" s="65"/>
      <c r="N351" s="99"/>
    </row>
    <row r="352" spans="1:14" ht="14.25">
      <c r="A352" s="182"/>
      <c r="B352" s="193"/>
      <c r="C352" s="47"/>
      <c r="D352" s="163"/>
      <c r="E352" s="81"/>
      <c r="F352" s="58"/>
      <c r="G352" s="62"/>
      <c r="H352" s="193"/>
      <c r="I352" s="159"/>
      <c r="J352" s="43"/>
      <c r="K352" s="59"/>
      <c r="L352" s="60"/>
      <c r="M352" s="65"/>
      <c r="N352" s="99"/>
    </row>
    <row r="353" spans="1:14" ht="14.25">
      <c r="A353" s="182"/>
      <c r="B353" s="193"/>
      <c r="C353" s="47"/>
      <c r="D353" s="163"/>
      <c r="E353" s="81"/>
      <c r="F353" s="58"/>
      <c r="G353" s="62"/>
      <c r="H353" s="193"/>
      <c r="I353" s="159"/>
      <c r="J353" s="43"/>
      <c r="K353" s="59"/>
      <c r="L353" s="60"/>
      <c r="M353" s="65"/>
      <c r="N353" s="99"/>
    </row>
    <row r="354" spans="1:14" ht="14.25">
      <c r="A354" s="182"/>
      <c r="B354" s="193"/>
      <c r="C354" s="47"/>
      <c r="D354" s="163"/>
      <c r="E354" s="81"/>
      <c r="F354" s="58"/>
      <c r="G354" s="62"/>
      <c r="H354" s="193"/>
      <c r="I354" s="159"/>
      <c r="J354" s="43"/>
      <c r="K354" s="59"/>
      <c r="L354" s="60"/>
      <c r="M354" s="65"/>
      <c r="N354" s="99"/>
    </row>
    <row r="355" spans="1:14" ht="14.25">
      <c r="A355" s="182"/>
      <c r="B355" s="193"/>
      <c r="C355" s="47"/>
      <c r="D355" s="163"/>
      <c r="E355" s="81"/>
      <c r="F355" s="58"/>
      <c r="G355" s="62"/>
      <c r="H355" s="193"/>
      <c r="I355" s="159"/>
      <c r="J355" s="43"/>
      <c r="K355" s="59"/>
      <c r="L355" s="60"/>
      <c r="M355" s="65"/>
      <c r="N355" s="99"/>
    </row>
    <row r="356" spans="1:14" ht="14.25">
      <c r="A356" s="182"/>
      <c r="B356" s="193"/>
      <c r="C356" s="47"/>
      <c r="D356" s="163"/>
      <c r="E356" s="81"/>
      <c r="F356" s="58"/>
      <c r="G356" s="62"/>
      <c r="H356" s="193"/>
      <c r="I356" s="159"/>
      <c r="J356" s="43"/>
      <c r="K356" s="59"/>
      <c r="L356" s="60"/>
      <c r="M356" s="65"/>
      <c r="N356" s="99"/>
    </row>
    <row r="357" spans="1:14" ht="14.25">
      <c r="A357" s="182"/>
      <c r="B357" s="193"/>
      <c r="C357" s="47"/>
      <c r="D357" s="163"/>
      <c r="E357" s="81"/>
      <c r="F357" s="58"/>
      <c r="G357" s="62"/>
      <c r="H357" s="193"/>
      <c r="I357" s="159"/>
      <c r="J357" s="43"/>
      <c r="K357" s="59"/>
      <c r="L357" s="60"/>
      <c r="M357" s="65"/>
      <c r="N357" s="99"/>
    </row>
    <row r="358" spans="1:14" ht="14.25">
      <c r="A358" s="182"/>
      <c r="B358" s="193"/>
      <c r="C358" s="47"/>
      <c r="D358" s="163"/>
      <c r="E358" s="81"/>
      <c r="F358" s="58"/>
      <c r="G358" s="62"/>
      <c r="H358" s="193"/>
      <c r="I358" s="159"/>
      <c r="J358" s="43"/>
      <c r="K358" s="59"/>
      <c r="L358" s="60"/>
      <c r="M358" s="65"/>
      <c r="N358" s="99"/>
    </row>
    <row r="359" spans="1:14" ht="14.25">
      <c r="A359" s="182"/>
      <c r="B359" s="193"/>
      <c r="C359" s="47"/>
      <c r="D359" s="163"/>
      <c r="E359" s="81"/>
      <c r="F359" s="58"/>
      <c r="G359" s="62"/>
      <c r="H359" s="193"/>
      <c r="I359" s="159"/>
      <c r="J359" s="43"/>
      <c r="K359" s="59"/>
      <c r="L359" s="60"/>
      <c r="M359" s="65"/>
      <c r="N359" s="99"/>
    </row>
    <row r="360" spans="1:14" ht="14.25">
      <c r="A360" s="182"/>
      <c r="B360" s="193"/>
      <c r="C360" s="47"/>
      <c r="D360" s="163"/>
      <c r="E360" s="81"/>
      <c r="F360" s="58"/>
      <c r="G360" s="62"/>
      <c r="H360" s="193"/>
      <c r="I360" s="159"/>
      <c r="J360" s="43"/>
      <c r="K360" s="59"/>
      <c r="L360" s="60"/>
      <c r="M360" s="65"/>
      <c r="N360" s="99"/>
    </row>
    <row r="361" spans="1:14" ht="14.25">
      <c r="A361" s="182"/>
      <c r="B361" s="193"/>
      <c r="C361" s="47"/>
      <c r="D361" s="163"/>
      <c r="E361" s="81"/>
      <c r="F361" s="58"/>
      <c r="G361" s="62"/>
      <c r="H361" s="193"/>
      <c r="I361" s="159"/>
      <c r="J361" s="43"/>
      <c r="K361" s="59"/>
      <c r="L361" s="60"/>
      <c r="M361" s="65"/>
      <c r="N361" s="99"/>
    </row>
    <row r="362" spans="1:14" ht="14.25">
      <c r="A362" s="182"/>
      <c r="B362" s="193"/>
      <c r="C362" s="47"/>
      <c r="D362" s="163"/>
      <c r="E362" s="81"/>
      <c r="F362" s="58"/>
      <c r="G362" s="62"/>
      <c r="H362" s="193"/>
      <c r="I362" s="159"/>
      <c r="J362" s="43"/>
      <c r="K362" s="59"/>
      <c r="L362" s="60"/>
      <c r="M362" s="65"/>
      <c r="N362" s="99"/>
    </row>
    <row r="363" spans="1:14" ht="14.25">
      <c r="A363" s="182"/>
      <c r="B363" s="193"/>
      <c r="C363" s="47"/>
      <c r="D363" s="163"/>
      <c r="E363" s="81"/>
      <c r="F363" s="58"/>
      <c r="G363" s="62"/>
      <c r="H363" s="193"/>
      <c r="I363" s="159"/>
      <c r="J363" s="43"/>
      <c r="K363" s="59"/>
      <c r="L363" s="60"/>
      <c r="M363" s="65"/>
      <c r="N363" s="99"/>
    </row>
    <row r="364" spans="1:14" ht="14.25">
      <c r="A364" s="182"/>
      <c r="B364" s="193"/>
      <c r="C364" s="47"/>
      <c r="D364" s="163"/>
      <c r="E364" s="81"/>
      <c r="F364" s="58"/>
      <c r="G364" s="62"/>
      <c r="H364" s="193"/>
      <c r="I364" s="159"/>
      <c r="J364" s="43"/>
      <c r="K364" s="59"/>
      <c r="L364" s="60"/>
      <c r="M364" s="65"/>
      <c r="N364" s="99"/>
    </row>
    <row r="365" spans="1:14" ht="14.25">
      <c r="A365" s="182"/>
      <c r="B365" s="193"/>
      <c r="C365" s="47"/>
      <c r="D365" s="163"/>
      <c r="E365" s="81"/>
      <c r="F365" s="58"/>
      <c r="G365" s="62"/>
      <c r="H365" s="193"/>
      <c r="I365" s="159"/>
      <c r="J365" s="43"/>
      <c r="K365" s="59"/>
      <c r="L365" s="60"/>
      <c r="M365" s="65"/>
      <c r="N365" s="99"/>
    </row>
    <row r="366" spans="1:14">
      <c r="A366" s="221" t="s">
        <v>380</v>
      </c>
      <c r="B366" s="222"/>
      <c r="C366" s="121"/>
      <c r="D366" s="64"/>
      <c r="E366" s="81"/>
      <c r="F366" s="58"/>
      <c r="G366" s="62"/>
      <c r="H366" s="76">
        <f>SUM(H20:H349)</f>
        <v>59556.560000000041</v>
      </c>
      <c r="I366" s="77"/>
      <c r="J366" s="43"/>
      <c r="K366" s="59"/>
      <c r="L366" s="60"/>
      <c r="M366" s="65"/>
      <c r="N366" s="73"/>
    </row>
    <row r="367" spans="1:14">
      <c r="A367" s="218" t="s">
        <v>44</v>
      </c>
      <c r="B367" s="219"/>
      <c r="C367" s="125">
        <v>3000</v>
      </c>
      <c r="D367" s="41" t="s">
        <v>381</v>
      </c>
      <c r="E367" s="81"/>
      <c r="F367" s="9"/>
      <c r="G367" s="71"/>
      <c r="H367" s="32"/>
      <c r="I367" s="52"/>
      <c r="J367" s="43"/>
      <c r="K367" s="33"/>
      <c r="L367" s="123">
        <v>4500</v>
      </c>
      <c r="M367" s="41"/>
      <c r="N367" s="73" t="s">
        <v>639</v>
      </c>
    </row>
    <row r="368" spans="1:14">
      <c r="A368" s="216" t="s">
        <v>13</v>
      </c>
      <c r="B368" s="217"/>
      <c r="C368" s="125">
        <f>C5+C19+C367</f>
        <v>5800</v>
      </c>
      <c r="D368" s="41" t="s">
        <v>381</v>
      </c>
      <c r="E368" s="31"/>
      <c r="F368" s="12"/>
      <c r="G368" s="12"/>
      <c r="H368" s="78">
        <f>H18+H366</f>
        <v>565256.56000000006</v>
      </c>
      <c r="I368" s="78">
        <f>I18</f>
        <v>14418</v>
      </c>
      <c r="J368" s="79"/>
      <c r="K368" s="80"/>
      <c r="L368" s="80">
        <f>L5+L19+L367</f>
        <v>8700</v>
      </c>
      <c r="M368" s="11"/>
      <c r="N368" s="36"/>
    </row>
    <row r="369" spans="1:1">
      <c r="A369" s="34" t="s">
        <v>18</v>
      </c>
    </row>
  </sheetData>
  <mergeCells count="9">
    <mergeCell ref="A1:N1"/>
    <mergeCell ref="A2:N2"/>
    <mergeCell ref="A366:B366"/>
    <mergeCell ref="A367:B367"/>
    <mergeCell ref="A368:B368"/>
    <mergeCell ref="A18:B18"/>
    <mergeCell ref="K3:M3"/>
    <mergeCell ref="A5:B5"/>
    <mergeCell ref="A19:B19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77"/>
  <sheetViews>
    <sheetView topLeftCell="A241" workbookViewId="0">
      <selection activeCell="G259" sqref="G259"/>
    </sheetView>
  </sheetViews>
  <sheetFormatPr defaultRowHeight="13.5"/>
  <cols>
    <col min="1" max="1" width="4.625" customWidth="1"/>
    <col min="2" max="2" width="19.125" customWidth="1"/>
    <col min="3" max="3" width="5.75" customWidth="1"/>
    <col min="4" max="4" width="5" customWidth="1"/>
    <col min="5" max="5" width="8.125" customWidth="1"/>
    <col min="6" max="6" width="8" customWidth="1"/>
    <col min="7" max="7" width="15.25" customWidth="1"/>
    <col min="8" max="8" width="12.125" customWidth="1"/>
    <col min="9" max="9" width="10.75" customWidth="1"/>
    <col min="11" max="11" width="7.875" customWidth="1"/>
    <col min="12" max="12" width="10.5" bestFit="1" customWidth="1"/>
    <col min="13" max="13" width="8.875" customWidth="1"/>
    <col min="14" max="14" width="8.25" customWidth="1"/>
  </cols>
  <sheetData>
    <row r="1" spans="1:14" ht="22.5">
      <c r="A1" s="214" t="s">
        <v>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>
      <c r="A2" s="215" t="s">
        <v>36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>
      <c r="A3" s="27" t="s">
        <v>39</v>
      </c>
      <c r="B3" s="5"/>
      <c r="C3" s="5"/>
      <c r="D3" s="5"/>
      <c r="E3" s="6"/>
      <c r="F3" s="5"/>
      <c r="G3" s="5"/>
      <c r="H3" s="5"/>
      <c r="I3" s="5"/>
      <c r="J3" s="5"/>
      <c r="K3" s="220" t="s">
        <v>4</v>
      </c>
      <c r="L3" s="220"/>
      <c r="M3" s="220"/>
      <c r="N3" s="194"/>
    </row>
    <row r="4" spans="1:14" ht="24">
      <c r="A4" s="7" t="s">
        <v>5</v>
      </c>
      <c r="B4" s="8" t="s">
        <v>6</v>
      </c>
      <c r="C4" s="8" t="s">
        <v>7</v>
      </c>
      <c r="D4" s="8" t="s">
        <v>8</v>
      </c>
      <c r="E4" s="7" t="s">
        <v>9</v>
      </c>
      <c r="F4" s="8" t="s">
        <v>10</v>
      </c>
      <c r="G4" s="8" t="s">
        <v>11</v>
      </c>
      <c r="H4" s="8" t="s">
        <v>12</v>
      </c>
      <c r="I4" s="53" t="s">
        <v>58</v>
      </c>
      <c r="J4" s="30" t="s">
        <v>16</v>
      </c>
      <c r="K4" s="28" t="s">
        <v>14</v>
      </c>
      <c r="L4" s="28" t="s">
        <v>15</v>
      </c>
      <c r="M4" s="8" t="str">
        <f>IF([1]说明!$C$11=1,"备注",IF([1]说明!$C$11=2,"","评估结果"))</f>
        <v>备注</v>
      </c>
      <c r="N4" s="28" t="s">
        <v>33</v>
      </c>
    </row>
    <row r="5" spans="1:14" ht="13.5" customHeight="1">
      <c r="A5" s="218" t="s">
        <v>43</v>
      </c>
      <c r="B5" s="219"/>
      <c r="C5" s="41">
        <v>1200</v>
      </c>
      <c r="D5" s="41" t="s">
        <v>381</v>
      </c>
      <c r="E5" s="7"/>
      <c r="F5" s="8"/>
      <c r="G5" s="8"/>
      <c r="H5" s="8"/>
      <c r="I5" s="29"/>
      <c r="J5" s="29"/>
      <c r="K5" s="8"/>
      <c r="L5" s="73">
        <v>1800</v>
      </c>
      <c r="M5" s="8"/>
      <c r="N5" s="38"/>
    </row>
    <row r="6" spans="1:14">
      <c r="A6" s="74" t="s">
        <v>645</v>
      </c>
      <c r="B6" s="200" t="s">
        <v>1266</v>
      </c>
      <c r="C6" s="88">
        <v>1</v>
      </c>
      <c r="D6" s="72" t="s">
        <v>55</v>
      </c>
      <c r="E6" s="90" t="s">
        <v>654</v>
      </c>
      <c r="F6" s="29"/>
      <c r="G6" s="91"/>
      <c r="H6" s="93">
        <v>10200</v>
      </c>
      <c r="I6" s="93">
        <v>306</v>
      </c>
      <c r="J6" s="30"/>
      <c r="K6" s="28"/>
      <c r="L6" s="28"/>
      <c r="M6" s="65" t="s">
        <v>640</v>
      </c>
      <c r="N6" s="73" t="s">
        <v>890</v>
      </c>
    </row>
    <row r="7" spans="1:14">
      <c r="A7" s="74" t="s">
        <v>646</v>
      </c>
      <c r="B7" s="90" t="s">
        <v>650</v>
      </c>
      <c r="C7" s="88">
        <v>1</v>
      </c>
      <c r="D7" s="72" t="s">
        <v>55</v>
      </c>
      <c r="E7" s="90" t="s">
        <v>655</v>
      </c>
      <c r="F7" s="29"/>
      <c r="G7" s="91"/>
      <c r="H7" s="93">
        <v>9275</v>
      </c>
      <c r="I7" s="93">
        <v>0</v>
      </c>
      <c r="J7" s="30"/>
      <c r="K7" s="28"/>
      <c r="L7" s="28"/>
      <c r="M7" s="65" t="s">
        <v>640</v>
      </c>
      <c r="N7" s="73" t="s">
        <v>890</v>
      </c>
    </row>
    <row r="8" spans="1:14">
      <c r="A8" s="74" t="s">
        <v>20</v>
      </c>
      <c r="B8" s="90" t="s">
        <v>649</v>
      </c>
      <c r="C8" s="88">
        <v>1</v>
      </c>
      <c r="D8" s="72" t="s">
        <v>55</v>
      </c>
      <c r="E8" s="90" t="s">
        <v>656</v>
      </c>
      <c r="F8" s="29"/>
      <c r="G8" s="90" t="s">
        <v>653</v>
      </c>
      <c r="H8" s="93">
        <v>110700</v>
      </c>
      <c r="I8" s="93">
        <v>3321</v>
      </c>
      <c r="J8" s="30"/>
      <c r="K8" s="28"/>
      <c r="L8" s="28"/>
      <c r="M8" s="65" t="s">
        <v>640</v>
      </c>
      <c r="N8" s="73" t="s">
        <v>890</v>
      </c>
    </row>
    <row r="9" spans="1:14">
      <c r="A9" s="74" t="s">
        <v>21</v>
      </c>
      <c r="B9" s="90" t="s">
        <v>49</v>
      </c>
      <c r="C9" s="88">
        <v>1</v>
      </c>
      <c r="D9" s="72" t="s">
        <v>55</v>
      </c>
      <c r="E9" s="90" t="s">
        <v>657</v>
      </c>
      <c r="F9" s="29"/>
      <c r="G9" s="91" t="s">
        <v>54</v>
      </c>
      <c r="H9" s="93">
        <v>21700</v>
      </c>
      <c r="I9" s="93">
        <v>651</v>
      </c>
      <c r="J9" s="30"/>
      <c r="K9" s="28"/>
      <c r="L9" s="28"/>
      <c r="M9" s="65" t="s">
        <v>640</v>
      </c>
      <c r="N9" s="73" t="s">
        <v>890</v>
      </c>
    </row>
    <row r="10" spans="1:14">
      <c r="A10" s="74" t="s">
        <v>22</v>
      </c>
      <c r="B10" s="90" t="s">
        <v>49</v>
      </c>
      <c r="C10" s="85">
        <v>1</v>
      </c>
      <c r="D10" s="72" t="s">
        <v>55</v>
      </c>
      <c r="E10" s="90" t="s">
        <v>657</v>
      </c>
      <c r="F10" s="29"/>
      <c r="G10" s="90" t="s">
        <v>54</v>
      </c>
      <c r="H10" s="93">
        <v>21700</v>
      </c>
      <c r="I10" s="93">
        <v>651</v>
      </c>
      <c r="J10" s="30"/>
      <c r="K10" s="28"/>
      <c r="L10" s="28"/>
      <c r="M10" s="65" t="s">
        <v>640</v>
      </c>
      <c r="N10" s="73" t="s">
        <v>890</v>
      </c>
    </row>
    <row r="11" spans="1:14">
      <c r="A11" s="74" t="s">
        <v>23</v>
      </c>
      <c r="B11" s="90" t="s">
        <v>50</v>
      </c>
      <c r="C11" s="47">
        <v>1</v>
      </c>
      <c r="D11" s="72" t="s">
        <v>55</v>
      </c>
      <c r="E11" s="90" t="s">
        <v>658</v>
      </c>
      <c r="F11" s="29"/>
      <c r="G11" s="92"/>
      <c r="H11" s="93">
        <v>3200</v>
      </c>
      <c r="I11" s="93">
        <v>96</v>
      </c>
      <c r="J11" s="30"/>
      <c r="K11" s="28"/>
      <c r="L11" s="28"/>
      <c r="M11" s="65" t="s">
        <v>640</v>
      </c>
      <c r="N11" s="73" t="s">
        <v>890</v>
      </c>
    </row>
    <row r="12" spans="1:14">
      <c r="A12" s="74" t="s">
        <v>24</v>
      </c>
      <c r="B12" s="90" t="s">
        <v>50</v>
      </c>
      <c r="C12" s="85">
        <v>1</v>
      </c>
      <c r="D12" s="72" t="s">
        <v>55</v>
      </c>
      <c r="E12" s="90" t="s">
        <v>658</v>
      </c>
      <c r="F12" s="29"/>
      <c r="G12" s="92"/>
      <c r="H12" s="93">
        <v>3200</v>
      </c>
      <c r="I12" s="93">
        <v>96</v>
      </c>
      <c r="J12" s="30"/>
      <c r="K12" s="28"/>
      <c r="L12" s="28"/>
      <c r="M12" s="65" t="s">
        <v>640</v>
      </c>
      <c r="N12" s="73" t="s">
        <v>890</v>
      </c>
    </row>
    <row r="13" spans="1:14">
      <c r="A13" s="74" t="s">
        <v>25</v>
      </c>
      <c r="B13" s="90" t="s">
        <v>651</v>
      </c>
      <c r="C13" s="47">
        <v>1</v>
      </c>
      <c r="D13" s="72" t="s">
        <v>55</v>
      </c>
      <c r="E13" s="90" t="s">
        <v>659</v>
      </c>
      <c r="F13" s="29"/>
      <c r="G13" s="90" t="s">
        <v>652</v>
      </c>
      <c r="H13" s="93">
        <v>4612.5</v>
      </c>
      <c r="I13" s="93">
        <v>339.6</v>
      </c>
      <c r="J13" s="30"/>
      <c r="K13" s="28"/>
      <c r="L13" s="28"/>
      <c r="M13" s="65" t="s">
        <v>640</v>
      </c>
      <c r="N13" s="73" t="s">
        <v>890</v>
      </c>
    </row>
    <row r="14" spans="1:14">
      <c r="A14" s="223" t="s">
        <v>56</v>
      </c>
      <c r="B14" s="224"/>
      <c r="C14" s="29">
        <f>SUM(C6:C13)</f>
        <v>8</v>
      </c>
      <c r="D14" s="29"/>
      <c r="E14" s="46"/>
      <c r="F14" s="29"/>
      <c r="G14" s="29"/>
      <c r="H14" s="48">
        <f>SUM(H6:H13)</f>
        <v>184587.5</v>
      </c>
      <c r="I14" s="86">
        <f>SUM(I6:I13)</f>
        <v>5460.6</v>
      </c>
      <c r="J14" s="30"/>
      <c r="K14" s="28"/>
      <c r="L14" s="95"/>
      <c r="M14" s="65"/>
      <c r="N14" s="73"/>
    </row>
    <row r="15" spans="1:14">
      <c r="A15" s="218" t="s">
        <v>1227</v>
      </c>
      <c r="B15" s="219"/>
      <c r="C15" s="10">
        <v>2700</v>
      </c>
      <c r="D15" s="41" t="s">
        <v>381</v>
      </c>
      <c r="E15" s="81"/>
      <c r="F15" s="9"/>
      <c r="G15" s="39"/>
      <c r="H15" s="32"/>
      <c r="I15" s="52"/>
      <c r="J15" s="43"/>
      <c r="K15" s="37"/>
      <c r="L15" s="42">
        <v>4050</v>
      </c>
      <c r="M15" s="41"/>
      <c r="N15" s="41"/>
    </row>
    <row r="16" spans="1:14">
      <c r="A16" s="74">
        <v>1</v>
      </c>
      <c r="B16" s="90" t="s">
        <v>684</v>
      </c>
      <c r="C16" s="85">
        <v>1</v>
      </c>
      <c r="D16" s="85" t="s">
        <v>67</v>
      </c>
      <c r="E16" s="81"/>
      <c r="F16" s="58"/>
      <c r="G16" s="94">
        <v>7513</v>
      </c>
      <c r="H16" s="93">
        <v>51</v>
      </c>
      <c r="I16" s="76"/>
      <c r="J16" s="43"/>
      <c r="K16" s="59"/>
      <c r="L16" s="60"/>
      <c r="M16" s="65" t="s">
        <v>641</v>
      </c>
      <c r="N16" s="73" t="s">
        <v>890</v>
      </c>
    </row>
    <row r="17" spans="1:14">
      <c r="A17" s="74">
        <v>2</v>
      </c>
      <c r="B17" s="90" t="s">
        <v>684</v>
      </c>
      <c r="C17" s="85">
        <v>1</v>
      </c>
      <c r="D17" s="85" t="s">
        <v>67</v>
      </c>
      <c r="E17" s="81"/>
      <c r="F17" s="58"/>
      <c r="G17" s="94">
        <v>7712</v>
      </c>
      <c r="H17" s="93">
        <v>105.3</v>
      </c>
      <c r="I17" s="76"/>
      <c r="J17" s="43"/>
      <c r="K17" s="59"/>
      <c r="L17" s="60"/>
      <c r="M17" s="65" t="s">
        <v>641</v>
      </c>
      <c r="N17" s="73" t="s">
        <v>890</v>
      </c>
    </row>
    <row r="18" spans="1:14">
      <c r="A18" s="74">
        <v>3</v>
      </c>
      <c r="B18" s="90" t="s">
        <v>684</v>
      </c>
      <c r="C18" s="85">
        <v>1</v>
      </c>
      <c r="D18" s="85" t="s">
        <v>67</v>
      </c>
      <c r="E18" s="81"/>
      <c r="F18" s="58"/>
      <c r="G18" s="94">
        <v>7513</v>
      </c>
      <c r="H18" s="93">
        <v>48</v>
      </c>
      <c r="I18" s="76"/>
      <c r="J18" s="43"/>
      <c r="K18" s="59"/>
      <c r="L18" s="60"/>
      <c r="M18" s="65" t="s">
        <v>641</v>
      </c>
      <c r="N18" s="73" t="s">
        <v>890</v>
      </c>
    </row>
    <row r="19" spans="1:14">
      <c r="A19" s="74">
        <v>4</v>
      </c>
      <c r="B19" s="90" t="s">
        <v>684</v>
      </c>
      <c r="C19" s="85">
        <v>1</v>
      </c>
      <c r="D19" s="85" t="s">
        <v>67</v>
      </c>
      <c r="E19" s="81"/>
      <c r="F19" s="58"/>
      <c r="G19" s="94">
        <v>7518</v>
      </c>
      <c r="H19" s="93">
        <v>90</v>
      </c>
      <c r="I19" s="76"/>
      <c r="J19" s="43"/>
      <c r="K19" s="59"/>
      <c r="L19" s="60"/>
      <c r="M19" s="65" t="s">
        <v>641</v>
      </c>
      <c r="N19" s="73" t="s">
        <v>890</v>
      </c>
    </row>
    <row r="20" spans="1:14">
      <c r="A20" s="74">
        <v>5</v>
      </c>
      <c r="B20" s="90" t="s">
        <v>684</v>
      </c>
      <c r="C20" s="85">
        <v>2</v>
      </c>
      <c r="D20" s="85" t="s">
        <v>67</v>
      </c>
      <c r="E20" s="81"/>
      <c r="F20" s="58"/>
      <c r="G20" s="94">
        <v>27709</v>
      </c>
      <c r="H20" s="93">
        <v>98</v>
      </c>
      <c r="I20" s="76"/>
      <c r="J20" s="43"/>
      <c r="K20" s="59"/>
      <c r="L20" s="60"/>
      <c r="M20" s="65" t="s">
        <v>641</v>
      </c>
      <c r="N20" s="73" t="s">
        <v>890</v>
      </c>
    </row>
    <row r="21" spans="1:14">
      <c r="A21" s="74">
        <v>6</v>
      </c>
      <c r="B21" s="90" t="s">
        <v>684</v>
      </c>
      <c r="C21" s="85">
        <v>4</v>
      </c>
      <c r="D21" s="85" t="s">
        <v>67</v>
      </c>
      <c r="E21" s="81"/>
      <c r="F21" s="58"/>
      <c r="G21" s="94">
        <v>7612</v>
      </c>
      <c r="H21" s="93">
        <v>312</v>
      </c>
      <c r="I21" s="76"/>
      <c r="J21" s="43"/>
      <c r="K21" s="59"/>
      <c r="L21" s="60"/>
      <c r="M21" s="65" t="s">
        <v>641</v>
      </c>
      <c r="N21" s="73" t="s">
        <v>890</v>
      </c>
    </row>
    <row r="22" spans="1:14">
      <c r="A22" s="74">
        <v>7</v>
      </c>
      <c r="B22" s="90" t="s">
        <v>684</v>
      </c>
      <c r="C22" s="85">
        <v>1</v>
      </c>
      <c r="D22" s="85" t="s">
        <v>67</v>
      </c>
      <c r="E22" s="81"/>
      <c r="F22" s="58"/>
      <c r="G22" s="94">
        <v>50311</v>
      </c>
      <c r="H22" s="93">
        <v>58</v>
      </c>
      <c r="I22" s="76"/>
      <c r="J22" s="43"/>
      <c r="K22" s="59"/>
      <c r="L22" s="60"/>
      <c r="M22" s="65" t="s">
        <v>641</v>
      </c>
      <c r="N22" s="73" t="s">
        <v>890</v>
      </c>
    </row>
    <row r="23" spans="1:14">
      <c r="A23" s="74">
        <v>8</v>
      </c>
      <c r="B23" s="90" t="s">
        <v>684</v>
      </c>
      <c r="C23" s="85">
        <v>2</v>
      </c>
      <c r="D23" s="85" t="s">
        <v>67</v>
      </c>
      <c r="E23" s="81"/>
      <c r="F23" s="58"/>
      <c r="G23" s="94" t="s">
        <v>660</v>
      </c>
      <c r="H23" s="93">
        <v>78</v>
      </c>
      <c r="I23" s="76"/>
      <c r="J23" s="43"/>
      <c r="K23" s="59"/>
      <c r="L23" s="60"/>
      <c r="M23" s="65" t="s">
        <v>641</v>
      </c>
      <c r="N23" s="73" t="s">
        <v>890</v>
      </c>
    </row>
    <row r="24" spans="1:14">
      <c r="A24" s="74">
        <v>9</v>
      </c>
      <c r="B24" s="200" t="s">
        <v>685</v>
      </c>
      <c r="C24" s="85">
        <v>2</v>
      </c>
      <c r="D24" s="85" t="s">
        <v>31</v>
      </c>
      <c r="E24" s="81"/>
      <c r="F24" s="58"/>
      <c r="G24" s="94"/>
      <c r="H24" s="93">
        <v>82</v>
      </c>
      <c r="I24" s="76"/>
      <c r="J24" s="43"/>
      <c r="K24" s="59"/>
      <c r="L24" s="60"/>
      <c r="M24" s="65" t="s">
        <v>641</v>
      </c>
      <c r="N24" s="73" t="s">
        <v>890</v>
      </c>
    </row>
    <row r="25" spans="1:14">
      <c r="A25" s="74">
        <v>10</v>
      </c>
      <c r="B25" s="200" t="s">
        <v>686</v>
      </c>
      <c r="C25" s="85">
        <v>11</v>
      </c>
      <c r="D25" s="85" t="s">
        <v>31</v>
      </c>
      <c r="E25" s="81"/>
      <c r="F25" s="58"/>
      <c r="G25" s="94" t="s">
        <v>661</v>
      </c>
      <c r="H25" s="93">
        <v>88</v>
      </c>
      <c r="I25" s="76"/>
      <c r="J25" s="43"/>
      <c r="K25" s="59"/>
      <c r="L25" s="60"/>
      <c r="M25" s="65" t="s">
        <v>641</v>
      </c>
      <c r="N25" s="73" t="s">
        <v>890</v>
      </c>
    </row>
    <row r="26" spans="1:14">
      <c r="A26" s="74">
        <v>11</v>
      </c>
      <c r="B26" s="200" t="s">
        <v>687</v>
      </c>
      <c r="C26" s="85">
        <v>4</v>
      </c>
      <c r="D26" s="85" t="s">
        <v>186</v>
      </c>
      <c r="E26" s="81"/>
      <c r="F26" s="58"/>
      <c r="G26" s="94"/>
      <c r="H26" s="93">
        <v>11.84</v>
      </c>
      <c r="I26" s="76"/>
      <c r="J26" s="43"/>
      <c r="K26" s="59"/>
      <c r="L26" s="60"/>
      <c r="M26" s="65" t="s">
        <v>641</v>
      </c>
      <c r="N26" s="73" t="s">
        <v>890</v>
      </c>
    </row>
    <row r="27" spans="1:14">
      <c r="A27" s="74">
        <v>12</v>
      </c>
      <c r="B27" s="200" t="s">
        <v>688</v>
      </c>
      <c r="C27" s="85">
        <v>2</v>
      </c>
      <c r="D27" s="85" t="s">
        <v>186</v>
      </c>
      <c r="E27" s="81"/>
      <c r="F27" s="58"/>
      <c r="G27" s="94"/>
      <c r="H27" s="93">
        <v>0.84</v>
      </c>
      <c r="I27" s="76"/>
      <c r="J27" s="43"/>
      <c r="K27" s="59"/>
      <c r="L27" s="60"/>
      <c r="M27" s="65" t="s">
        <v>641</v>
      </c>
      <c r="N27" s="73" t="s">
        <v>890</v>
      </c>
    </row>
    <row r="28" spans="1:14">
      <c r="A28" s="74">
        <v>13</v>
      </c>
      <c r="B28" s="200" t="s">
        <v>689</v>
      </c>
      <c r="C28" s="85">
        <v>2</v>
      </c>
      <c r="D28" s="85" t="s">
        <v>31</v>
      </c>
      <c r="E28" s="81"/>
      <c r="F28" s="58"/>
      <c r="G28" s="94">
        <v>1002</v>
      </c>
      <c r="H28" s="93">
        <v>12</v>
      </c>
      <c r="I28" s="76"/>
      <c r="J28" s="43"/>
      <c r="K28" s="59"/>
      <c r="L28" s="60"/>
      <c r="M28" s="65" t="s">
        <v>641</v>
      </c>
      <c r="N28" s="73" t="s">
        <v>890</v>
      </c>
    </row>
    <row r="29" spans="1:14">
      <c r="A29" s="74">
        <v>14</v>
      </c>
      <c r="B29" s="200" t="s">
        <v>690</v>
      </c>
      <c r="C29" s="85">
        <v>2</v>
      </c>
      <c r="D29" s="85" t="s">
        <v>31</v>
      </c>
      <c r="E29" s="81"/>
      <c r="F29" s="58"/>
      <c r="G29" s="94"/>
      <c r="H29" s="93">
        <v>15.6</v>
      </c>
      <c r="I29" s="76"/>
      <c r="J29" s="43"/>
      <c r="K29" s="59"/>
      <c r="L29" s="60"/>
      <c r="M29" s="65" t="s">
        <v>641</v>
      </c>
      <c r="N29" s="73" t="s">
        <v>890</v>
      </c>
    </row>
    <row r="30" spans="1:14">
      <c r="A30" s="74">
        <v>15</v>
      </c>
      <c r="B30" s="200" t="s">
        <v>691</v>
      </c>
      <c r="C30" s="85">
        <v>2</v>
      </c>
      <c r="D30" s="85" t="s">
        <v>31</v>
      </c>
      <c r="E30" s="81"/>
      <c r="F30" s="58"/>
      <c r="G30" s="94"/>
      <c r="H30" s="93">
        <v>15.6</v>
      </c>
      <c r="I30" s="76"/>
      <c r="J30" s="43"/>
      <c r="K30" s="59"/>
      <c r="L30" s="60"/>
      <c r="M30" s="65" t="s">
        <v>641</v>
      </c>
      <c r="N30" s="73" t="s">
        <v>890</v>
      </c>
    </row>
    <row r="31" spans="1:14">
      <c r="A31" s="74">
        <v>16</v>
      </c>
      <c r="B31" s="228" t="s">
        <v>692</v>
      </c>
      <c r="C31" s="229">
        <v>2</v>
      </c>
      <c r="D31" s="229" t="s">
        <v>31</v>
      </c>
      <c r="E31" s="230"/>
      <c r="F31" s="231"/>
      <c r="G31" s="232"/>
      <c r="H31" s="233">
        <v>34.4</v>
      </c>
      <c r="I31" s="234"/>
      <c r="J31" s="235"/>
      <c r="K31" s="236"/>
      <c r="L31" s="237"/>
      <c r="M31" s="238" t="s">
        <v>641</v>
      </c>
      <c r="N31" s="239" t="s">
        <v>890</v>
      </c>
    </row>
    <row r="32" spans="1:14">
      <c r="A32" s="74">
        <v>17</v>
      </c>
      <c r="B32" s="200" t="s">
        <v>693</v>
      </c>
      <c r="C32" s="108">
        <v>12</v>
      </c>
      <c r="D32" s="108" t="s">
        <v>31</v>
      </c>
      <c r="E32" s="81"/>
      <c r="F32" s="58"/>
      <c r="G32" s="94" t="s">
        <v>662</v>
      </c>
      <c r="H32" s="93">
        <v>67.199999999999989</v>
      </c>
      <c r="I32" s="208"/>
      <c r="J32" s="43"/>
      <c r="K32" s="59"/>
      <c r="L32" s="60"/>
      <c r="M32" s="65" t="s">
        <v>641</v>
      </c>
      <c r="N32" s="99" t="s">
        <v>890</v>
      </c>
    </row>
    <row r="33" spans="1:14">
      <c r="A33" s="74">
        <v>18</v>
      </c>
      <c r="B33" s="200" t="s">
        <v>694</v>
      </c>
      <c r="C33" s="108">
        <v>1</v>
      </c>
      <c r="D33" s="108" t="s">
        <v>31</v>
      </c>
      <c r="E33" s="81"/>
      <c r="F33" s="58"/>
      <c r="G33" s="94"/>
      <c r="H33" s="93">
        <v>375</v>
      </c>
      <c r="I33" s="208"/>
      <c r="J33" s="43"/>
      <c r="K33" s="59"/>
      <c r="L33" s="60"/>
      <c r="M33" s="65" t="s">
        <v>641</v>
      </c>
      <c r="N33" s="99" t="s">
        <v>890</v>
      </c>
    </row>
    <row r="34" spans="1:14" ht="23.25" customHeight="1">
      <c r="A34" s="7" t="s">
        <v>5</v>
      </c>
      <c r="B34" s="8" t="s">
        <v>6</v>
      </c>
      <c r="C34" s="8" t="s">
        <v>7</v>
      </c>
      <c r="D34" s="8" t="s">
        <v>8</v>
      </c>
      <c r="E34" s="7" t="s">
        <v>9</v>
      </c>
      <c r="F34" s="8" t="s">
        <v>10</v>
      </c>
      <c r="G34" s="8" t="s">
        <v>11</v>
      </c>
      <c r="H34" s="8" t="s">
        <v>12</v>
      </c>
      <c r="I34" s="53" t="s">
        <v>58</v>
      </c>
      <c r="J34" s="30" t="s">
        <v>16</v>
      </c>
      <c r="K34" s="28" t="s">
        <v>14</v>
      </c>
      <c r="L34" s="28" t="s">
        <v>15</v>
      </c>
      <c r="M34" s="8" t="str">
        <f>IF([1]说明!$C$11=1,"备注",IF([1]说明!$C$11=2,"","评估结果"))</f>
        <v>备注</v>
      </c>
      <c r="N34" s="28" t="s">
        <v>33</v>
      </c>
    </row>
    <row r="35" spans="1:14">
      <c r="A35" s="74">
        <v>19</v>
      </c>
      <c r="B35" s="90" t="s">
        <v>695</v>
      </c>
      <c r="C35" s="85">
        <v>1</v>
      </c>
      <c r="D35" s="85" t="s">
        <v>31</v>
      </c>
      <c r="E35" s="81"/>
      <c r="F35" s="58"/>
      <c r="G35" s="94"/>
      <c r="H35" s="93">
        <v>375</v>
      </c>
      <c r="I35" s="76"/>
      <c r="J35" s="43"/>
      <c r="K35" s="59"/>
      <c r="L35" s="60"/>
      <c r="M35" s="65" t="s">
        <v>641</v>
      </c>
      <c r="N35" s="73" t="s">
        <v>890</v>
      </c>
    </row>
    <row r="36" spans="1:14">
      <c r="A36" s="74">
        <v>20</v>
      </c>
      <c r="B36" s="90" t="s">
        <v>696</v>
      </c>
      <c r="C36" s="85">
        <v>1</v>
      </c>
      <c r="D36" s="85" t="s">
        <v>31</v>
      </c>
      <c r="E36" s="81"/>
      <c r="F36" s="58"/>
      <c r="G36" s="94"/>
      <c r="H36" s="93">
        <v>196</v>
      </c>
      <c r="I36" s="76"/>
      <c r="J36" s="43"/>
      <c r="K36" s="59"/>
      <c r="L36" s="60"/>
      <c r="M36" s="65" t="s">
        <v>641</v>
      </c>
      <c r="N36" s="73" t="s">
        <v>890</v>
      </c>
    </row>
    <row r="37" spans="1:14">
      <c r="A37" s="74">
        <v>21</v>
      </c>
      <c r="B37" s="90" t="s">
        <v>697</v>
      </c>
      <c r="C37" s="85">
        <v>1</v>
      </c>
      <c r="D37" s="85" t="s">
        <v>31</v>
      </c>
      <c r="E37" s="81"/>
      <c r="F37" s="58"/>
      <c r="G37" s="94"/>
      <c r="H37" s="93">
        <v>492</v>
      </c>
      <c r="I37" s="76"/>
      <c r="J37" s="43"/>
      <c r="K37" s="59"/>
      <c r="L37" s="60"/>
      <c r="M37" s="65" t="s">
        <v>641</v>
      </c>
      <c r="N37" s="73" t="s">
        <v>890</v>
      </c>
    </row>
    <row r="38" spans="1:14">
      <c r="A38" s="74">
        <v>22</v>
      </c>
      <c r="B38" s="90" t="s">
        <v>698</v>
      </c>
      <c r="C38" s="85">
        <v>1</v>
      </c>
      <c r="D38" s="85" t="s">
        <v>31</v>
      </c>
      <c r="E38" s="81"/>
      <c r="F38" s="58"/>
      <c r="G38" s="94"/>
      <c r="H38" s="93">
        <v>38</v>
      </c>
      <c r="I38" s="76"/>
      <c r="J38" s="43"/>
      <c r="K38" s="59"/>
      <c r="L38" s="60"/>
      <c r="M38" s="65" t="s">
        <v>641</v>
      </c>
      <c r="N38" s="73" t="s">
        <v>890</v>
      </c>
    </row>
    <row r="39" spans="1:14">
      <c r="A39" s="74">
        <v>23</v>
      </c>
      <c r="B39" s="90" t="s">
        <v>699</v>
      </c>
      <c r="C39" s="85">
        <v>1</v>
      </c>
      <c r="D39" s="85" t="s">
        <v>31</v>
      </c>
      <c r="E39" s="81"/>
      <c r="F39" s="58"/>
      <c r="G39" s="94" t="s">
        <v>663</v>
      </c>
      <c r="H39" s="93">
        <v>298</v>
      </c>
      <c r="I39" s="76"/>
      <c r="J39" s="43"/>
      <c r="K39" s="59"/>
      <c r="L39" s="60"/>
      <c r="M39" s="65" t="s">
        <v>641</v>
      </c>
      <c r="N39" s="73" t="s">
        <v>890</v>
      </c>
    </row>
    <row r="40" spans="1:14">
      <c r="A40" s="74">
        <v>24</v>
      </c>
      <c r="B40" s="90" t="s">
        <v>700</v>
      </c>
      <c r="C40" s="85">
        <v>1</v>
      </c>
      <c r="D40" s="85" t="s">
        <v>31</v>
      </c>
      <c r="E40" s="81"/>
      <c r="F40" s="58"/>
      <c r="G40" s="94" t="s">
        <v>664</v>
      </c>
      <c r="H40" s="93">
        <v>265</v>
      </c>
      <c r="I40" s="76"/>
      <c r="J40" s="43"/>
      <c r="K40" s="59"/>
      <c r="L40" s="60"/>
      <c r="M40" s="65" t="s">
        <v>641</v>
      </c>
      <c r="N40" s="73" t="s">
        <v>890</v>
      </c>
    </row>
    <row r="41" spans="1:14">
      <c r="A41" s="74">
        <v>25</v>
      </c>
      <c r="B41" s="90" t="s">
        <v>701</v>
      </c>
      <c r="C41" s="85">
        <v>1</v>
      </c>
      <c r="D41" s="85" t="s">
        <v>31</v>
      </c>
      <c r="E41" s="81"/>
      <c r="F41" s="58"/>
      <c r="G41" s="94"/>
      <c r="H41" s="93">
        <v>51</v>
      </c>
      <c r="I41" s="76"/>
      <c r="J41" s="43"/>
      <c r="K41" s="59"/>
      <c r="L41" s="60"/>
      <c r="M41" s="65" t="s">
        <v>641</v>
      </c>
      <c r="N41" s="73" t="s">
        <v>890</v>
      </c>
    </row>
    <row r="42" spans="1:14">
      <c r="A42" s="74">
        <v>26</v>
      </c>
      <c r="B42" s="90" t="s">
        <v>702</v>
      </c>
      <c r="C42" s="85">
        <v>1</v>
      </c>
      <c r="D42" s="85" t="s">
        <v>31</v>
      </c>
      <c r="E42" s="81"/>
      <c r="F42" s="58"/>
      <c r="G42" s="94"/>
      <c r="H42" s="93">
        <v>356</v>
      </c>
      <c r="I42" s="76"/>
      <c r="J42" s="43"/>
      <c r="K42" s="59"/>
      <c r="L42" s="60"/>
      <c r="M42" s="65" t="s">
        <v>641</v>
      </c>
      <c r="N42" s="73" t="s">
        <v>890</v>
      </c>
    </row>
    <row r="43" spans="1:14">
      <c r="A43" s="74">
        <v>27</v>
      </c>
      <c r="B43" s="90" t="s">
        <v>703</v>
      </c>
      <c r="C43" s="85">
        <v>1</v>
      </c>
      <c r="D43" s="85" t="s">
        <v>31</v>
      </c>
      <c r="E43" s="81"/>
      <c r="F43" s="58"/>
      <c r="G43" s="94"/>
      <c r="H43" s="93">
        <v>30</v>
      </c>
      <c r="I43" s="76"/>
      <c r="J43" s="43"/>
      <c r="K43" s="59"/>
      <c r="L43" s="60"/>
      <c r="M43" s="65" t="s">
        <v>641</v>
      </c>
      <c r="N43" s="73" t="s">
        <v>890</v>
      </c>
    </row>
    <row r="44" spans="1:14">
      <c r="A44" s="74">
        <v>28</v>
      </c>
      <c r="B44" s="90" t="s">
        <v>704</v>
      </c>
      <c r="C44" s="85">
        <v>1</v>
      </c>
      <c r="D44" s="85" t="s">
        <v>31</v>
      </c>
      <c r="E44" s="81"/>
      <c r="F44" s="58"/>
      <c r="G44" s="94"/>
      <c r="H44" s="93">
        <v>1620</v>
      </c>
      <c r="I44" s="76"/>
      <c r="J44" s="43"/>
      <c r="K44" s="59"/>
      <c r="L44" s="60"/>
      <c r="M44" s="65" t="s">
        <v>641</v>
      </c>
      <c r="N44" s="73" t="s">
        <v>890</v>
      </c>
    </row>
    <row r="45" spans="1:14">
      <c r="A45" s="74">
        <v>29</v>
      </c>
      <c r="B45" s="90" t="s">
        <v>705</v>
      </c>
      <c r="C45" s="85">
        <v>1</v>
      </c>
      <c r="D45" s="85"/>
      <c r="E45" s="81"/>
      <c r="F45" s="58"/>
      <c r="G45" s="94"/>
      <c r="H45" s="93">
        <v>98</v>
      </c>
      <c r="I45" s="76"/>
      <c r="J45" s="43"/>
      <c r="K45" s="59"/>
      <c r="L45" s="60"/>
      <c r="M45" s="65" t="s">
        <v>641</v>
      </c>
      <c r="N45" s="73" t="s">
        <v>890</v>
      </c>
    </row>
    <row r="46" spans="1:14">
      <c r="A46" s="74">
        <v>30</v>
      </c>
      <c r="B46" s="90" t="s">
        <v>706</v>
      </c>
      <c r="C46" s="85">
        <v>11</v>
      </c>
      <c r="D46" s="85" t="s">
        <v>31</v>
      </c>
      <c r="E46" s="81"/>
      <c r="F46" s="58"/>
      <c r="G46" s="94" t="s">
        <v>665</v>
      </c>
      <c r="H46" s="93">
        <v>71.5</v>
      </c>
      <c r="I46" s="76"/>
      <c r="J46" s="43"/>
      <c r="K46" s="59"/>
      <c r="L46" s="60"/>
      <c r="M46" s="65" t="s">
        <v>641</v>
      </c>
      <c r="N46" s="73" t="s">
        <v>890</v>
      </c>
    </row>
    <row r="47" spans="1:14">
      <c r="A47" s="74">
        <v>31</v>
      </c>
      <c r="B47" s="90" t="s">
        <v>706</v>
      </c>
      <c r="C47" s="85">
        <v>10</v>
      </c>
      <c r="D47" s="85" t="s">
        <v>31</v>
      </c>
      <c r="E47" s="81"/>
      <c r="F47" s="58"/>
      <c r="G47" s="94" t="s">
        <v>666</v>
      </c>
      <c r="H47" s="93">
        <v>11</v>
      </c>
      <c r="I47" s="76"/>
      <c r="J47" s="43"/>
      <c r="K47" s="59"/>
      <c r="L47" s="60"/>
      <c r="M47" s="65" t="s">
        <v>641</v>
      </c>
      <c r="N47" s="73" t="s">
        <v>890</v>
      </c>
    </row>
    <row r="48" spans="1:14">
      <c r="A48" s="74">
        <v>32</v>
      </c>
      <c r="B48" s="90" t="s">
        <v>707</v>
      </c>
      <c r="C48" s="85">
        <v>3</v>
      </c>
      <c r="D48" s="85" t="s">
        <v>31</v>
      </c>
      <c r="E48" s="81"/>
      <c r="F48" s="58"/>
      <c r="G48" s="94"/>
      <c r="H48" s="93">
        <v>45</v>
      </c>
      <c r="I48" s="76"/>
      <c r="J48" s="43"/>
      <c r="K48" s="59"/>
      <c r="L48" s="60"/>
      <c r="M48" s="65" t="s">
        <v>641</v>
      </c>
      <c r="N48" s="73" t="s">
        <v>890</v>
      </c>
    </row>
    <row r="49" spans="1:14">
      <c r="A49" s="74">
        <v>33</v>
      </c>
      <c r="B49" s="90" t="s">
        <v>708</v>
      </c>
      <c r="C49" s="85">
        <v>10</v>
      </c>
      <c r="D49" s="85" t="s">
        <v>31</v>
      </c>
      <c r="E49" s="81"/>
      <c r="F49" s="58"/>
      <c r="G49" s="94"/>
      <c r="H49" s="93">
        <v>47</v>
      </c>
      <c r="I49" s="76"/>
      <c r="J49" s="43"/>
      <c r="K49" s="59"/>
      <c r="L49" s="60"/>
      <c r="M49" s="65" t="s">
        <v>641</v>
      </c>
      <c r="N49" s="73" t="s">
        <v>890</v>
      </c>
    </row>
    <row r="50" spans="1:14">
      <c r="A50" s="74">
        <v>34</v>
      </c>
      <c r="B50" s="90" t="s">
        <v>709</v>
      </c>
      <c r="C50" s="85">
        <v>1</v>
      </c>
      <c r="D50" s="85" t="s">
        <v>31</v>
      </c>
      <c r="E50" s="81"/>
      <c r="F50" s="58"/>
      <c r="G50" s="94"/>
      <c r="H50" s="93">
        <v>882</v>
      </c>
      <c r="I50" s="76"/>
      <c r="J50" s="43"/>
      <c r="K50" s="59"/>
      <c r="L50" s="60"/>
      <c r="M50" s="65" t="s">
        <v>641</v>
      </c>
      <c r="N50" s="73" t="s">
        <v>890</v>
      </c>
    </row>
    <row r="51" spans="1:14">
      <c r="A51" s="74">
        <v>35</v>
      </c>
      <c r="B51" s="90" t="s">
        <v>710</v>
      </c>
      <c r="C51" s="85">
        <v>10</v>
      </c>
      <c r="D51" s="85" t="s">
        <v>31</v>
      </c>
      <c r="E51" s="81"/>
      <c r="F51" s="58"/>
      <c r="G51" s="94"/>
      <c r="H51" s="93">
        <v>8</v>
      </c>
      <c r="I51" s="76"/>
      <c r="J51" s="43"/>
      <c r="K51" s="59"/>
      <c r="L51" s="60"/>
      <c r="M51" s="65" t="s">
        <v>641</v>
      </c>
      <c r="N51" s="73" t="s">
        <v>890</v>
      </c>
    </row>
    <row r="52" spans="1:14">
      <c r="A52" s="74">
        <v>36</v>
      </c>
      <c r="B52" s="90" t="s">
        <v>711</v>
      </c>
      <c r="C52" s="85">
        <v>2</v>
      </c>
      <c r="D52" s="85" t="s">
        <v>31</v>
      </c>
      <c r="E52" s="81"/>
      <c r="F52" s="58"/>
      <c r="G52" s="94"/>
      <c r="H52" s="93">
        <v>46</v>
      </c>
      <c r="I52" s="76"/>
      <c r="J52" s="43"/>
      <c r="K52" s="59"/>
      <c r="L52" s="60"/>
      <c r="M52" s="65" t="s">
        <v>641</v>
      </c>
      <c r="N52" s="73" t="s">
        <v>890</v>
      </c>
    </row>
    <row r="53" spans="1:14">
      <c r="A53" s="74">
        <v>37</v>
      </c>
      <c r="B53" s="90" t="s">
        <v>712</v>
      </c>
      <c r="C53" s="85">
        <v>10</v>
      </c>
      <c r="D53" s="85" t="s">
        <v>31</v>
      </c>
      <c r="E53" s="81"/>
      <c r="F53" s="58"/>
      <c r="G53" s="94"/>
      <c r="H53" s="93">
        <v>38</v>
      </c>
      <c r="I53" s="76"/>
      <c r="J53" s="43"/>
      <c r="K53" s="59"/>
      <c r="L53" s="60"/>
      <c r="M53" s="65" t="s">
        <v>641</v>
      </c>
      <c r="N53" s="73" t="s">
        <v>890</v>
      </c>
    </row>
    <row r="54" spans="1:14">
      <c r="A54" s="74">
        <v>38</v>
      </c>
      <c r="B54" s="90" t="s">
        <v>713</v>
      </c>
      <c r="C54" s="85">
        <v>3</v>
      </c>
      <c r="D54" s="85" t="s">
        <v>30</v>
      </c>
      <c r="E54" s="81"/>
      <c r="F54" s="58"/>
      <c r="G54" s="94"/>
      <c r="H54" s="93">
        <v>115.5</v>
      </c>
      <c r="I54" s="76"/>
      <c r="J54" s="43"/>
      <c r="K54" s="59"/>
      <c r="L54" s="60"/>
      <c r="M54" s="65" t="s">
        <v>641</v>
      </c>
      <c r="N54" s="73" t="s">
        <v>890</v>
      </c>
    </row>
    <row r="55" spans="1:14">
      <c r="A55" s="74">
        <v>39</v>
      </c>
      <c r="B55" s="90" t="s">
        <v>714</v>
      </c>
      <c r="C55" s="85">
        <v>3</v>
      </c>
      <c r="D55" s="85" t="s">
        <v>31</v>
      </c>
      <c r="E55" s="81"/>
      <c r="F55" s="58"/>
      <c r="G55" s="94"/>
      <c r="H55" s="93">
        <v>19.5</v>
      </c>
      <c r="I55" s="76"/>
      <c r="J55" s="43"/>
      <c r="K55" s="59"/>
      <c r="L55" s="60"/>
      <c r="M55" s="65" t="s">
        <v>641</v>
      </c>
      <c r="N55" s="73" t="s">
        <v>890</v>
      </c>
    </row>
    <row r="56" spans="1:14">
      <c r="A56" s="74">
        <v>40</v>
      </c>
      <c r="B56" s="90" t="s">
        <v>715</v>
      </c>
      <c r="C56" s="85">
        <v>9</v>
      </c>
      <c r="D56" s="85" t="s">
        <v>31</v>
      </c>
      <c r="E56" s="81"/>
      <c r="F56" s="58"/>
      <c r="G56" s="94"/>
      <c r="H56" s="93">
        <v>26.64</v>
      </c>
      <c r="I56" s="76"/>
      <c r="J56" s="43"/>
      <c r="K56" s="59"/>
      <c r="L56" s="60"/>
      <c r="M56" s="65" t="s">
        <v>641</v>
      </c>
      <c r="N56" s="73" t="s">
        <v>890</v>
      </c>
    </row>
    <row r="57" spans="1:14">
      <c r="A57" s="74">
        <v>41</v>
      </c>
      <c r="B57" s="90" t="s">
        <v>716</v>
      </c>
      <c r="C57" s="85">
        <v>1</v>
      </c>
      <c r="D57" s="85" t="s">
        <v>31</v>
      </c>
      <c r="E57" s="81"/>
      <c r="F57" s="58"/>
      <c r="G57" s="94"/>
      <c r="H57" s="93">
        <v>8.6</v>
      </c>
      <c r="I57" s="76"/>
      <c r="J57" s="43"/>
      <c r="K57" s="59"/>
      <c r="L57" s="60"/>
      <c r="M57" s="65" t="s">
        <v>641</v>
      </c>
      <c r="N57" s="73" t="s">
        <v>890</v>
      </c>
    </row>
    <row r="58" spans="1:14">
      <c r="A58" s="74">
        <v>42</v>
      </c>
      <c r="B58" s="90" t="s">
        <v>717</v>
      </c>
      <c r="C58" s="85">
        <v>3</v>
      </c>
      <c r="D58" s="85" t="s">
        <v>31</v>
      </c>
      <c r="E58" s="81"/>
      <c r="F58" s="58"/>
      <c r="G58" s="94"/>
      <c r="H58" s="93">
        <v>8.3999999999999986</v>
      </c>
      <c r="I58" s="76"/>
      <c r="J58" s="43"/>
      <c r="K58" s="59"/>
      <c r="L58" s="60"/>
      <c r="M58" s="65" t="s">
        <v>641</v>
      </c>
      <c r="N58" s="73" t="s">
        <v>890</v>
      </c>
    </row>
    <row r="59" spans="1:14">
      <c r="A59" s="74">
        <v>43</v>
      </c>
      <c r="B59" s="90" t="s">
        <v>718</v>
      </c>
      <c r="C59" s="85">
        <v>5</v>
      </c>
      <c r="D59" s="85" t="s">
        <v>31</v>
      </c>
      <c r="E59" s="81"/>
      <c r="F59" s="58"/>
      <c r="G59" s="94"/>
      <c r="H59" s="93">
        <v>8</v>
      </c>
      <c r="I59" s="76"/>
      <c r="J59" s="43"/>
      <c r="K59" s="59"/>
      <c r="L59" s="60"/>
      <c r="M59" s="65" t="s">
        <v>641</v>
      </c>
      <c r="N59" s="73" t="s">
        <v>890</v>
      </c>
    </row>
    <row r="60" spans="1:14">
      <c r="A60" s="74">
        <v>44</v>
      </c>
      <c r="B60" s="90" t="s">
        <v>719</v>
      </c>
      <c r="C60" s="85">
        <v>1</v>
      </c>
      <c r="D60" s="85" t="s">
        <v>31</v>
      </c>
      <c r="E60" s="81"/>
      <c r="F60" s="58"/>
      <c r="G60" s="94"/>
      <c r="H60" s="93">
        <v>127.4</v>
      </c>
      <c r="I60" s="76"/>
      <c r="J60" s="43"/>
      <c r="K60" s="59"/>
      <c r="L60" s="60"/>
      <c r="M60" s="65" t="s">
        <v>641</v>
      </c>
      <c r="N60" s="73" t="s">
        <v>890</v>
      </c>
    </row>
    <row r="61" spans="1:14">
      <c r="A61" s="74">
        <v>45</v>
      </c>
      <c r="B61" s="90" t="s">
        <v>720</v>
      </c>
      <c r="C61" s="85">
        <v>3</v>
      </c>
      <c r="D61" s="85" t="s">
        <v>188</v>
      </c>
      <c r="E61" s="81"/>
      <c r="F61" s="58"/>
      <c r="G61" s="94"/>
      <c r="H61" s="93">
        <v>204</v>
      </c>
      <c r="I61" s="76"/>
      <c r="J61" s="43"/>
      <c r="K61" s="59"/>
      <c r="L61" s="60"/>
      <c r="M61" s="65" t="s">
        <v>641</v>
      </c>
      <c r="N61" s="73" t="s">
        <v>890</v>
      </c>
    </row>
    <row r="62" spans="1:14">
      <c r="A62" s="74">
        <v>46</v>
      </c>
      <c r="B62" s="90" t="s">
        <v>721</v>
      </c>
      <c r="C62" s="85">
        <v>1</v>
      </c>
      <c r="D62" s="85" t="s">
        <v>31</v>
      </c>
      <c r="E62" s="81"/>
      <c r="F62" s="58"/>
      <c r="G62" s="94"/>
      <c r="H62" s="93">
        <v>6.8</v>
      </c>
      <c r="I62" s="76"/>
      <c r="J62" s="43"/>
      <c r="K62" s="59"/>
      <c r="L62" s="60"/>
      <c r="M62" s="65" t="s">
        <v>641</v>
      </c>
      <c r="N62" s="73" t="s">
        <v>890</v>
      </c>
    </row>
    <row r="63" spans="1:14">
      <c r="A63" s="74">
        <v>47</v>
      </c>
      <c r="B63" s="90" t="s">
        <v>722</v>
      </c>
      <c r="C63" s="85">
        <v>1</v>
      </c>
      <c r="D63" s="85" t="s">
        <v>31</v>
      </c>
      <c r="E63" s="81"/>
      <c r="F63" s="58"/>
      <c r="G63" s="94"/>
      <c r="H63" s="93">
        <v>8.6</v>
      </c>
      <c r="I63" s="76"/>
      <c r="J63" s="43"/>
      <c r="K63" s="59"/>
      <c r="L63" s="60"/>
      <c r="M63" s="65" t="s">
        <v>641</v>
      </c>
      <c r="N63" s="73" t="s">
        <v>890</v>
      </c>
    </row>
    <row r="64" spans="1:14">
      <c r="A64" s="74">
        <v>48</v>
      </c>
      <c r="B64" s="90" t="s">
        <v>723</v>
      </c>
      <c r="C64" s="85">
        <v>1</v>
      </c>
      <c r="D64" s="85" t="s">
        <v>31</v>
      </c>
      <c r="E64" s="81"/>
      <c r="F64" s="58"/>
      <c r="G64" s="94"/>
      <c r="H64" s="93">
        <v>15</v>
      </c>
      <c r="I64" s="76"/>
      <c r="J64" s="43"/>
      <c r="K64" s="59"/>
      <c r="L64" s="60"/>
      <c r="M64" s="65" t="s">
        <v>641</v>
      </c>
      <c r="N64" s="73" t="s">
        <v>890</v>
      </c>
    </row>
    <row r="65" spans="1:14">
      <c r="A65" s="74">
        <v>49</v>
      </c>
      <c r="B65" s="90" t="s">
        <v>724</v>
      </c>
      <c r="C65" s="85">
        <v>1</v>
      </c>
      <c r="D65" s="85" t="s">
        <v>31</v>
      </c>
      <c r="E65" s="81"/>
      <c r="F65" s="58"/>
      <c r="G65" s="140" t="s">
        <v>1267</v>
      </c>
      <c r="H65" s="93">
        <v>24</v>
      </c>
      <c r="I65" s="76"/>
      <c r="J65" s="43"/>
      <c r="K65" s="59"/>
      <c r="L65" s="60"/>
      <c r="M65" s="65" t="s">
        <v>641</v>
      </c>
      <c r="N65" s="73" t="s">
        <v>890</v>
      </c>
    </row>
    <row r="66" spans="1:14">
      <c r="A66" s="74">
        <v>50</v>
      </c>
      <c r="B66" s="90" t="s">
        <v>725</v>
      </c>
      <c r="C66" s="85">
        <v>4</v>
      </c>
      <c r="D66" s="85" t="s">
        <v>31</v>
      </c>
      <c r="E66" s="81"/>
      <c r="F66" s="58"/>
      <c r="G66" s="94"/>
      <c r="H66" s="93">
        <v>84.8</v>
      </c>
      <c r="I66" s="76"/>
      <c r="J66" s="43"/>
      <c r="K66" s="59"/>
      <c r="L66" s="60"/>
      <c r="M66" s="65" t="s">
        <v>641</v>
      </c>
      <c r="N66" s="73" t="s">
        <v>890</v>
      </c>
    </row>
    <row r="67" spans="1:14">
      <c r="A67" s="74">
        <v>51</v>
      </c>
      <c r="B67" s="90" t="s">
        <v>726</v>
      </c>
      <c r="C67" s="85">
        <v>1</v>
      </c>
      <c r="D67" s="85" t="s">
        <v>31</v>
      </c>
      <c r="E67" s="81"/>
      <c r="F67" s="58"/>
      <c r="G67" s="94"/>
      <c r="H67" s="93">
        <v>48</v>
      </c>
      <c r="I67" s="76"/>
      <c r="J67" s="43"/>
      <c r="K67" s="59"/>
      <c r="L67" s="60"/>
      <c r="M67" s="65" t="s">
        <v>641</v>
      </c>
      <c r="N67" s="73" t="s">
        <v>890</v>
      </c>
    </row>
    <row r="68" spans="1:14">
      <c r="A68" s="74">
        <v>52</v>
      </c>
      <c r="B68" s="90" t="s">
        <v>727</v>
      </c>
      <c r="C68" s="85">
        <v>1</v>
      </c>
      <c r="D68" s="85" t="s">
        <v>31</v>
      </c>
      <c r="E68" s="81"/>
      <c r="F68" s="58"/>
      <c r="G68" s="94"/>
      <c r="H68" s="93">
        <v>0.5</v>
      </c>
      <c r="I68" s="76"/>
      <c r="J68" s="43"/>
      <c r="K68" s="59"/>
      <c r="L68" s="60"/>
      <c r="M68" s="65" t="s">
        <v>641</v>
      </c>
      <c r="N68" s="73" t="s">
        <v>890</v>
      </c>
    </row>
    <row r="69" spans="1:14" ht="23.25" customHeight="1">
      <c r="A69" s="7" t="s">
        <v>5</v>
      </c>
      <c r="B69" s="8" t="s">
        <v>6</v>
      </c>
      <c r="C69" s="8" t="s">
        <v>7</v>
      </c>
      <c r="D69" s="8" t="s">
        <v>8</v>
      </c>
      <c r="E69" s="7" t="s">
        <v>9</v>
      </c>
      <c r="F69" s="8" t="s">
        <v>10</v>
      </c>
      <c r="G69" s="8" t="s">
        <v>11</v>
      </c>
      <c r="H69" s="8" t="s">
        <v>12</v>
      </c>
      <c r="I69" s="53" t="s">
        <v>58</v>
      </c>
      <c r="J69" s="30" t="s">
        <v>16</v>
      </c>
      <c r="K69" s="28" t="s">
        <v>14</v>
      </c>
      <c r="L69" s="28" t="s">
        <v>15</v>
      </c>
      <c r="M69" s="8" t="str">
        <f>IF([1]说明!$C$11=1,"备注",IF([1]说明!$C$11=2,"","评估结果"))</f>
        <v>备注</v>
      </c>
      <c r="N69" s="28" t="s">
        <v>33</v>
      </c>
    </row>
    <row r="70" spans="1:14">
      <c r="A70" s="74">
        <v>53</v>
      </c>
      <c r="B70" s="90" t="s">
        <v>728</v>
      </c>
      <c r="C70" s="85">
        <v>3</v>
      </c>
      <c r="D70" s="85" t="s">
        <v>31</v>
      </c>
      <c r="E70" s="81"/>
      <c r="F70" s="58"/>
      <c r="G70" s="94"/>
      <c r="H70" s="93">
        <v>336.6</v>
      </c>
      <c r="I70" s="76"/>
      <c r="J70" s="43"/>
      <c r="K70" s="59"/>
      <c r="L70" s="60"/>
      <c r="M70" s="65" t="s">
        <v>641</v>
      </c>
      <c r="N70" s="73" t="s">
        <v>890</v>
      </c>
    </row>
    <row r="71" spans="1:14">
      <c r="A71" s="74">
        <v>54</v>
      </c>
      <c r="B71" s="90" t="s">
        <v>729</v>
      </c>
      <c r="C71" s="85">
        <v>2</v>
      </c>
      <c r="D71" s="85" t="s">
        <v>31</v>
      </c>
      <c r="E71" s="81"/>
      <c r="F71" s="58"/>
      <c r="G71" s="94"/>
      <c r="H71" s="93">
        <v>7</v>
      </c>
      <c r="I71" s="76"/>
      <c r="J71" s="43"/>
      <c r="K71" s="59"/>
      <c r="L71" s="60"/>
      <c r="M71" s="65" t="s">
        <v>641</v>
      </c>
      <c r="N71" s="73" t="s">
        <v>890</v>
      </c>
    </row>
    <row r="72" spans="1:14">
      <c r="A72" s="74">
        <v>55</v>
      </c>
      <c r="B72" s="90" t="s">
        <v>730</v>
      </c>
      <c r="C72" s="85">
        <v>4</v>
      </c>
      <c r="D72" s="85" t="s">
        <v>31</v>
      </c>
      <c r="E72" s="81"/>
      <c r="F72" s="58"/>
      <c r="G72" s="94"/>
      <c r="H72" s="93">
        <v>18.8</v>
      </c>
      <c r="I72" s="76"/>
      <c r="J72" s="43"/>
      <c r="K72" s="59"/>
      <c r="L72" s="60"/>
      <c r="M72" s="65" t="s">
        <v>641</v>
      </c>
      <c r="N72" s="73" t="s">
        <v>890</v>
      </c>
    </row>
    <row r="73" spans="1:14">
      <c r="A73" s="74">
        <v>56</v>
      </c>
      <c r="B73" s="90" t="s">
        <v>731</v>
      </c>
      <c r="C73" s="85">
        <v>1</v>
      </c>
      <c r="D73" s="85" t="s">
        <v>31</v>
      </c>
      <c r="E73" s="81"/>
      <c r="F73" s="58"/>
      <c r="G73" s="94"/>
      <c r="H73" s="93">
        <v>1.3</v>
      </c>
      <c r="I73" s="76"/>
      <c r="J73" s="43"/>
      <c r="K73" s="59"/>
      <c r="L73" s="60"/>
      <c r="M73" s="65" t="s">
        <v>641</v>
      </c>
      <c r="N73" s="73" t="s">
        <v>890</v>
      </c>
    </row>
    <row r="74" spans="1:14">
      <c r="A74" s="74">
        <v>57</v>
      </c>
      <c r="B74" s="90" t="s">
        <v>732</v>
      </c>
      <c r="C74" s="85">
        <v>12</v>
      </c>
      <c r="D74" s="85" t="s">
        <v>69</v>
      </c>
      <c r="E74" s="81"/>
      <c r="F74" s="58"/>
      <c r="G74" s="94"/>
      <c r="H74" s="93">
        <v>180</v>
      </c>
      <c r="I74" s="76"/>
      <c r="J74" s="43"/>
      <c r="K74" s="59"/>
      <c r="L74" s="60"/>
      <c r="M74" s="65" t="s">
        <v>641</v>
      </c>
      <c r="N74" s="73" t="s">
        <v>890</v>
      </c>
    </row>
    <row r="75" spans="1:14">
      <c r="A75" s="74">
        <v>58</v>
      </c>
      <c r="B75" s="90" t="s">
        <v>733</v>
      </c>
      <c r="C75" s="85">
        <v>1</v>
      </c>
      <c r="D75" s="85" t="s">
        <v>31</v>
      </c>
      <c r="E75" s="81"/>
      <c r="F75" s="58"/>
      <c r="G75" s="94"/>
      <c r="H75" s="93">
        <v>784.77</v>
      </c>
      <c r="I75" s="76"/>
      <c r="J75" s="43"/>
      <c r="K75" s="59"/>
      <c r="L75" s="60"/>
      <c r="M75" s="65" t="s">
        <v>641</v>
      </c>
      <c r="N75" s="73" t="s">
        <v>890</v>
      </c>
    </row>
    <row r="76" spans="1:14">
      <c r="A76" s="74">
        <v>59</v>
      </c>
      <c r="B76" s="90" t="s">
        <v>734</v>
      </c>
      <c r="C76" s="85">
        <v>1</v>
      </c>
      <c r="D76" s="85" t="s">
        <v>31</v>
      </c>
      <c r="E76" s="81"/>
      <c r="F76" s="58"/>
      <c r="G76" s="94"/>
      <c r="H76" s="93">
        <v>20.55</v>
      </c>
      <c r="I76" s="76"/>
      <c r="J76" s="43"/>
      <c r="K76" s="59"/>
      <c r="L76" s="60"/>
      <c r="M76" s="65" t="s">
        <v>641</v>
      </c>
      <c r="N76" s="73" t="s">
        <v>890</v>
      </c>
    </row>
    <row r="77" spans="1:14">
      <c r="A77" s="74">
        <v>60</v>
      </c>
      <c r="B77" s="90" t="s">
        <v>735</v>
      </c>
      <c r="C77" s="85">
        <v>1</v>
      </c>
      <c r="D77" s="85" t="s">
        <v>31</v>
      </c>
      <c r="E77" s="81"/>
      <c r="F77" s="58"/>
      <c r="G77" s="94"/>
      <c r="H77" s="93">
        <v>150</v>
      </c>
      <c r="I77" s="76"/>
      <c r="J77" s="43"/>
      <c r="K77" s="59"/>
      <c r="L77" s="60"/>
      <c r="M77" s="65" t="s">
        <v>641</v>
      </c>
      <c r="N77" s="73" t="s">
        <v>890</v>
      </c>
    </row>
    <row r="78" spans="1:14">
      <c r="A78" s="74">
        <v>61</v>
      </c>
      <c r="B78" s="90" t="s">
        <v>736</v>
      </c>
      <c r="C78" s="85">
        <v>3</v>
      </c>
      <c r="D78" s="85" t="s">
        <v>31</v>
      </c>
      <c r="E78" s="81"/>
      <c r="F78" s="58"/>
      <c r="G78" s="94"/>
      <c r="H78" s="93">
        <v>180</v>
      </c>
      <c r="I78" s="76"/>
      <c r="J78" s="43"/>
      <c r="K78" s="59"/>
      <c r="L78" s="60"/>
      <c r="M78" s="65" t="s">
        <v>641</v>
      </c>
      <c r="N78" s="73" t="s">
        <v>890</v>
      </c>
    </row>
    <row r="79" spans="1:14">
      <c r="A79" s="74">
        <v>62</v>
      </c>
      <c r="B79" s="90" t="s">
        <v>737</v>
      </c>
      <c r="C79" s="85">
        <v>3</v>
      </c>
      <c r="D79" s="85" t="s">
        <v>31</v>
      </c>
      <c r="E79" s="81"/>
      <c r="F79" s="58"/>
      <c r="G79" s="94"/>
      <c r="H79" s="93">
        <v>19.5</v>
      </c>
      <c r="I79" s="76"/>
      <c r="J79" s="43"/>
      <c r="K79" s="59"/>
      <c r="L79" s="60"/>
      <c r="M79" s="65" t="s">
        <v>641</v>
      </c>
      <c r="N79" s="73" t="s">
        <v>890</v>
      </c>
    </row>
    <row r="80" spans="1:14">
      <c r="A80" s="74">
        <v>63</v>
      </c>
      <c r="B80" s="90" t="s">
        <v>738</v>
      </c>
      <c r="C80" s="85">
        <v>7</v>
      </c>
      <c r="D80" s="85" t="s">
        <v>31</v>
      </c>
      <c r="E80" s="81"/>
      <c r="F80" s="58"/>
      <c r="G80" s="94"/>
      <c r="H80" s="93">
        <v>8.4</v>
      </c>
      <c r="I80" s="76"/>
      <c r="J80" s="43"/>
      <c r="K80" s="59"/>
      <c r="L80" s="60"/>
      <c r="M80" s="65" t="s">
        <v>641</v>
      </c>
      <c r="N80" s="73" t="s">
        <v>890</v>
      </c>
    </row>
    <row r="81" spans="1:14">
      <c r="A81" s="74">
        <v>64</v>
      </c>
      <c r="B81" s="90" t="s">
        <v>739</v>
      </c>
      <c r="C81" s="85">
        <v>5</v>
      </c>
      <c r="D81" s="85" t="s">
        <v>31</v>
      </c>
      <c r="E81" s="81"/>
      <c r="F81" s="58"/>
      <c r="G81" s="94"/>
      <c r="H81" s="93">
        <v>80</v>
      </c>
      <c r="I81" s="76"/>
      <c r="J81" s="43"/>
      <c r="K81" s="59"/>
      <c r="L81" s="60"/>
      <c r="M81" s="65" t="s">
        <v>641</v>
      </c>
      <c r="N81" s="73" t="s">
        <v>890</v>
      </c>
    </row>
    <row r="82" spans="1:14">
      <c r="A82" s="74">
        <v>65</v>
      </c>
      <c r="B82" s="90" t="s">
        <v>740</v>
      </c>
      <c r="C82" s="85">
        <v>3</v>
      </c>
      <c r="D82" s="85" t="s">
        <v>31</v>
      </c>
      <c r="E82" s="81"/>
      <c r="F82" s="58"/>
      <c r="G82" s="94"/>
      <c r="H82" s="93">
        <v>69</v>
      </c>
      <c r="I82" s="76"/>
      <c r="J82" s="43"/>
      <c r="K82" s="59"/>
      <c r="L82" s="60"/>
      <c r="M82" s="65" t="s">
        <v>641</v>
      </c>
      <c r="N82" s="73" t="s">
        <v>890</v>
      </c>
    </row>
    <row r="83" spans="1:14">
      <c r="A83" s="74">
        <v>66</v>
      </c>
      <c r="B83" s="90" t="s">
        <v>741</v>
      </c>
      <c r="C83" s="85">
        <v>1</v>
      </c>
      <c r="D83" s="85" t="s">
        <v>30</v>
      </c>
      <c r="E83" s="81"/>
      <c r="F83" s="58"/>
      <c r="G83" s="94"/>
      <c r="H83" s="93">
        <v>296</v>
      </c>
      <c r="I83" s="76"/>
      <c r="J83" s="43"/>
      <c r="K83" s="59"/>
      <c r="L83" s="60"/>
      <c r="M83" s="65" t="s">
        <v>641</v>
      </c>
      <c r="N83" s="73" t="s">
        <v>890</v>
      </c>
    </row>
    <row r="84" spans="1:14">
      <c r="A84" s="74">
        <v>67</v>
      </c>
      <c r="B84" s="90" t="s">
        <v>742</v>
      </c>
      <c r="C84" s="85">
        <v>1</v>
      </c>
      <c r="D84" s="85" t="s">
        <v>31</v>
      </c>
      <c r="E84" s="81"/>
      <c r="F84" s="58"/>
      <c r="G84" s="94"/>
      <c r="H84" s="93">
        <v>48</v>
      </c>
      <c r="I84" s="76"/>
      <c r="J84" s="43"/>
      <c r="K84" s="59"/>
      <c r="L84" s="60"/>
      <c r="M84" s="65" t="s">
        <v>641</v>
      </c>
      <c r="N84" s="73" t="s">
        <v>890</v>
      </c>
    </row>
    <row r="85" spans="1:14">
      <c r="A85" s="74">
        <v>68</v>
      </c>
      <c r="B85" s="90" t="s">
        <v>743</v>
      </c>
      <c r="C85" s="85">
        <v>1</v>
      </c>
      <c r="D85" s="85" t="s">
        <v>31</v>
      </c>
      <c r="E85" s="81"/>
      <c r="F85" s="58"/>
      <c r="G85" s="94"/>
      <c r="H85" s="93">
        <v>84.7</v>
      </c>
      <c r="I85" s="76"/>
      <c r="J85" s="43"/>
      <c r="K85" s="59"/>
      <c r="L85" s="60"/>
      <c r="M85" s="65" t="s">
        <v>641</v>
      </c>
      <c r="N85" s="73" t="s">
        <v>890</v>
      </c>
    </row>
    <row r="86" spans="1:14">
      <c r="A86" s="74">
        <v>69</v>
      </c>
      <c r="B86" s="90" t="s">
        <v>744</v>
      </c>
      <c r="C86" s="85">
        <v>1</v>
      </c>
      <c r="D86" s="85" t="s">
        <v>31</v>
      </c>
      <c r="E86" s="81"/>
      <c r="F86" s="58"/>
      <c r="G86" s="94"/>
      <c r="H86" s="93">
        <v>185</v>
      </c>
      <c r="I86" s="76"/>
      <c r="J86" s="43"/>
      <c r="K86" s="59"/>
      <c r="L86" s="60"/>
      <c r="M86" s="65" t="s">
        <v>641</v>
      </c>
      <c r="N86" s="73" t="s">
        <v>890</v>
      </c>
    </row>
    <row r="87" spans="1:14">
      <c r="A87" s="74">
        <v>70</v>
      </c>
      <c r="B87" s="90" t="s">
        <v>745</v>
      </c>
      <c r="C87" s="85">
        <v>3</v>
      </c>
      <c r="D87" s="85" t="s">
        <v>31</v>
      </c>
      <c r="E87" s="81"/>
      <c r="F87" s="58"/>
      <c r="G87" s="94"/>
      <c r="H87" s="93">
        <v>99</v>
      </c>
      <c r="I87" s="76"/>
      <c r="J87" s="43"/>
      <c r="K87" s="59"/>
      <c r="L87" s="60"/>
      <c r="M87" s="65" t="s">
        <v>641</v>
      </c>
      <c r="N87" s="73" t="s">
        <v>890</v>
      </c>
    </row>
    <row r="88" spans="1:14">
      <c r="A88" s="74">
        <v>71</v>
      </c>
      <c r="B88" s="90" t="s">
        <v>746</v>
      </c>
      <c r="C88" s="85">
        <v>8</v>
      </c>
      <c r="D88" s="85" t="s">
        <v>188</v>
      </c>
      <c r="E88" s="81"/>
      <c r="F88" s="58"/>
      <c r="G88" s="94"/>
      <c r="H88" s="93">
        <v>160</v>
      </c>
      <c r="I88" s="76"/>
      <c r="J88" s="43"/>
      <c r="K88" s="59"/>
      <c r="L88" s="60"/>
      <c r="M88" s="65" t="s">
        <v>641</v>
      </c>
      <c r="N88" s="73" t="s">
        <v>890</v>
      </c>
    </row>
    <row r="89" spans="1:14">
      <c r="A89" s="74">
        <v>72</v>
      </c>
      <c r="B89" s="90" t="s">
        <v>747</v>
      </c>
      <c r="C89" s="85">
        <v>1</v>
      </c>
      <c r="D89" s="85" t="s">
        <v>188</v>
      </c>
      <c r="E89" s="81"/>
      <c r="F89" s="58"/>
      <c r="G89" s="94"/>
      <c r="H89" s="93">
        <v>16</v>
      </c>
      <c r="I89" s="76"/>
      <c r="J89" s="43"/>
      <c r="K89" s="59"/>
      <c r="L89" s="60"/>
      <c r="M89" s="65" t="s">
        <v>641</v>
      </c>
      <c r="N89" s="73" t="s">
        <v>890</v>
      </c>
    </row>
    <row r="90" spans="1:14">
      <c r="A90" s="74">
        <v>73</v>
      </c>
      <c r="B90" s="90" t="s">
        <v>748</v>
      </c>
      <c r="C90" s="85">
        <v>2</v>
      </c>
      <c r="D90" s="85" t="s">
        <v>31</v>
      </c>
      <c r="E90" s="81"/>
      <c r="F90" s="58"/>
      <c r="G90" s="94"/>
      <c r="H90" s="93">
        <v>11.2</v>
      </c>
      <c r="I90" s="76"/>
      <c r="J90" s="43"/>
      <c r="K90" s="59"/>
      <c r="L90" s="60"/>
      <c r="M90" s="65" t="s">
        <v>641</v>
      </c>
      <c r="N90" s="73" t="s">
        <v>890</v>
      </c>
    </row>
    <row r="91" spans="1:14">
      <c r="A91" s="74">
        <v>74</v>
      </c>
      <c r="B91" s="90" t="s">
        <v>749</v>
      </c>
      <c r="C91" s="85">
        <v>5</v>
      </c>
      <c r="D91" s="85" t="s">
        <v>31</v>
      </c>
      <c r="E91" s="81"/>
      <c r="F91" s="58"/>
      <c r="G91" s="94"/>
      <c r="H91" s="93">
        <v>15.9</v>
      </c>
      <c r="I91" s="76"/>
      <c r="J91" s="43"/>
      <c r="K91" s="59"/>
      <c r="L91" s="60"/>
      <c r="M91" s="65" t="s">
        <v>641</v>
      </c>
      <c r="N91" s="73" t="s">
        <v>890</v>
      </c>
    </row>
    <row r="92" spans="1:14">
      <c r="A92" s="74">
        <v>75</v>
      </c>
      <c r="B92" s="90" t="s">
        <v>750</v>
      </c>
      <c r="C92" s="85">
        <v>3</v>
      </c>
      <c r="D92" s="85" t="s">
        <v>31</v>
      </c>
      <c r="E92" s="81"/>
      <c r="F92" s="58"/>
      <c r="G92" s="94"/>
      <c r="H92" s="93">
        <v>24.599999999999998</v>
      </c>
      <c r="I92" s="76"/>
      <c r="J92" s="43"/>
      <c r="K92" s="59"/>
      <c r="L92" s="60"/>
      <c r="M92" s="65" t="s">
        <v>641</v>
      </c>
      <c r="N92" s="73" t="s">
        <v>890</v>
      </c>
    </row>
    <row r="93" spans="1:14">
      <c r="A93" s="74">
        <v>76</v>
      </c>
      <c r="B93" s="90" t="s">
        <v>751</v>
      </c>
      <c r="C93" s="85">
        <v>2</v>
      </c>
      <c r="D93" s="85" t="s">
        <v>188</v>
      </c>
      <c r="E93" s="81"/>
      <c r="F93" s="58"/>
      <c r="G93" s="94"/>
      <c r="H93" s="93">
        <v>5</v>
      </c>
      <c r="I93" s="76"/>
      <c r="J93" s="43"/>
      <c r="K93" s="59"/>
      <c r="L93" s="60"/>
      <c r="M93" s="65" t="s">
        <v>641</v>
      </c>
      <c r="N93" s="73" t="s">
        <v>890</v>
      </c>
    </row>
    <row r="94" spans="1:14">
      <c r="A94" s="74">
        <v>77</v>
      </c>
      <c r="B94" s="90" t="s">
        <v>752</v>
      </c>
      <c r="C94" s="85">
        <v>2</v>
      </c>
      <c r="D94" s="85" t="s">
        <v>31</v>
      </c>
      <c r="E94" s="81"/>
      <c r="F94" s="58"/>
      <c r="G94" s="94"/>
      <c r="H94" s="93">
        <v>36.799999999999997</v>
      </c>
      <c r="I94" s="76"/>
      <c r="J94" s="43"/>
      <c r="K94" s="59"/>
      <c r="L94" s="60"/>
      <c r="M94" s="65" t="s">
        <v>641</v>
      </c>
      <c r="N94" s="73" t="s">
        <v>890</v>
      </c>
    </row>
    <row r="95" spans="1:14">
      <c r="A95" s="74">
        <v>78</v>
      </c>
      <c r="B95" s="90" t="s">
        <v>753</v>
      </c>
      <c r="C95" s="85">
        <v>2</v>
      </c>
      <c r="D95" s="85" t="s">
        <v>31</v>
      </c>
      <c r="E95" s="81"/>
      <c r="F95" s="58"/>
      <c r="G95" s="94"/>
      <c r="H95" s="93">
        <v>55.8</v>
      </c>
      <c r="I95" s="76"/>
      <c r="J95" s="43"/>
      <c r="K95" s="59"/>
      <c r="L95" s="60"/>
      <c r="M95" s="65" t="s">
        <v>641</v>
      </c>
      <c r="N95" s="73" t="s">
        <v>890</v>
      </c>
    </row>
    <row r="96" spans="1:14">
      <c r="A96" s="74">
        <v>79</v>
      </c>
      <c r="B96" s="90" t="s">
        <v>754</v>
      </c>
      <c r="C96" s="85">
        <v>1</v>
      </c>
      <c r="D96" s="85" t="s">
        <v>31</v>
      </c>
      <c r="E96" s="81"/>
      <c r="F96" s="58"/>
      <c r="G96" s="94"/>
      <c r="H96" s="93">
        <v>45</v>
      </c>
      <c r="I96" s="76"/>
      <c r="J96" s="43"/>
      <c r="K96" s="59"/>
      <c r="L96" s="60"/>
      <c r="M96" s="65" t="s">
        <v>641</v>
      </c>
      <c r="N96" s="73" t="s">
        <v>890</v>
      </c>
    </row>
    <row r="97" spans="1:14">
      <c r="A97" s="74">
        <v>80</v>
      </c>
      <c r="B97" s="90" t="s">
        <v>755</v>
      </c>
      <c r="C97" s="85">
        <v>2</v>
      </c>
      <c r="D97" s="85" t="s">
        <v>31</v>
      </c>
      <c r="E97" s="81"/>
      <c r="F97" s="58"/>
      <c r="G97" s="94">
        <v>425</v>
      </c>
      <c r="H97" s="93">
        <v>4</v>
      </c>
      <c r="I97" s="76"/>
      <c r="J97" s="43"/>
      <c r="K97" s="59"/>
      <c r="L97" s="60"/>
      <c r="M97" s="65" t="s">
        <v>641</v>
      </c>
      <c r="N97" s="73" t="s">
        <v>890</v>
      </c>
    </row>
    <row r="98" spans="1:14">
      <c r="A98" s="74">
        <v>81</v>
      </c>
      <c r="B98" s="90" t="s">
        <v>755</v>
      </c>
      <c r="C98" s="85">
        <v>2</v>
      </c>
      <c r="D98" s="85" t="s">
        <v>31</v>
      </c>
      <c r="E98" s="81"/>
      <c r="F98" s="58"/>
      <c r="G98" s="94">
        <v>450</v>
      </c>
      <c r="H98" s="93">
        <v>5</v>
      </c>
      <c r="I98" s="76"/>
      <c r="J98" s="43"/>
      <c r="K98" s="59"/>
      <c r="L98" s="60"/>
      <c r="M98" s="65" t="s">
        <v>641</v>
      </c>
      <c r="N98" s="73" t="s">
        <v>890</v>
      </c>
    </row>
    <row r="99" spans="1:14">
      <c r="A99" s="74">
        <v>82</v>
      </c>
      <c r="B99" s="90" t="s">
        <v>756</v>
      </c>
      <c r="C99" s="85">
        <v>1</v>
      </c>
      <c r="D99" s="85" t="s">
        <v>31</v>
      </c>
      <c r="E99" s="81"/>
      <c r="F99" s="58"/>
      <c r="G99" s="94"/>
      <c r="H99" s="93">
        <v>220</v>
      </c>
      <c r="I99" s="76"/>
      <c r="J99" s="43"/>
      <c r="K99" s="59"/>
      <c r="L99" s="60"/>
      <c r="M99" s="65" t="s">
        <v>641</v>
      </c>
      <c r="N99" s="73" t="s">
        <v>890</v>
      </c>
    </row>
    <row r="100" spans="1:14">
      <c r="A100" s="74">
        <v>83</v>
      </c>
      <c r="B100" s="90" t="s">
        <v>757</v>
      </c>
      <c r="C100" s="85">
        <v>5</v>
      </c>
      <c r="D100" s="85" t="s">
        <v>31</v>
      </c>
      <c r="E100" s="81"/>
      <c r="F100" s="58"/>
      <c r="G100" s="94"/>
      <c r="H100" s="93">
        <v>17.5</v>
      </c>
      <c r="I100" s="76"/>
      <c r="J100" s="43"/>
      <c r="K100" s="59"/>
      <c r="L100" s="60"/>
      <c r="M100" s="65" t="s">
        <v>641</v>
      </c>
      <c r="N100" s="73" t="s">
        <v>890</v>
      </c>
    </row>
    <row r="101" spans="1:14">
      <c r="A101" s="74">
        <v>84</v>
      </c>
      <c r="B101" s="90" t="s">
        <v>758</v>
      </c>
      <c r="C101" s="85">
        <v>2</v>
      </c>
      <c r="D101" s="85" t="s">
        <v>30</v>
      </c>
      <c r="E101" s="81"/>
      <c r="F101" s="58"/>
      <c r="G101" s="94"/>
      <c r="H101" s="93">
        <v>148</v>
      </c>
      <c r="I101" s="76"/>
      <c r="J101" s="43"/>
      <c r="K101" s="59"/>
      <c r="L101" s="60"/>
      <c r="M101" s="65" t="s">
        <v>641</v>
      </c>
      <c r="N101" s="73" t="s">
        <v>890</v>
      </c>
    </row>
    <row r="102" spans="1:14">
      <c r="A102" s="74">
        <v>85</v>
      </c>
      <c r="B102" s="90" t="s">
        <v>759</v>
      </c>
      <c r="C102" s="85">
        <v>2</v>
      </c>
      <c r="D102" s="85" t="s">
        <v>188</v>
      </c>
      <c r="E102" s="81"/>
      <c r="F102" s="58"/>
      <c r="G102" s="94" t="s">
        <v>668</v>
      </c>
      <c r="H102" s="93">
        <v>60</v>
      </c>
      <c r="I102" s="76"/>
      <c r="J102" s="43"/>
      <c r="K102" s="59"/>
      <c r="L102" s="60"/>
      <c r="M102" s="65" t="s">
        <v>641</v>
      </c>
      <c r="N102" s="73" t="s">
        <v>890</v>
      </c>
    </row>
    <row r="103" spans="1:14">
      <c r="A103" s="74">
        <v>86</v>
      </c>
      <c r="B103" s="90" t="s">
        <v>760</v>
      </c>
      <c r="C103" s="85">
        <v>1</v>
      </c>
      <c r="D103" s="85" t="s">
        <v>31</v>
      </c>
      <c r="E103" s="81"/>
      <c r="F103" s="58"/>
      <c r="G103" s="94"/>
      <c r="H103" s="93">
        <v>180</v>
      </c>
      <c r="I103" s="76"/>
      <c r="J103" s="43"/>
      <c r="K103" s="59"/>
      <c r="L103" s="60"/>
      <c r="M103" s="65" t="s">
        <v>641</v>
      </c>
      <c r="N103" s="73" t="s">
        <v>890</v>
      </c>
    </row>
    <row r="104" spans="1:14" ht="23.25" customHeight="1">
      <c r="A104" s="7" t="s">
        <v>5</v>
      </c>
      <c r="B104" s="8" t="s">
        <v>6</v>
      </c>
      <c r="C104" s="8" t="s">
        <v>7</v>
      </c>
      <c r="D104" s="8" t="s">
        <v>8</v>
      </c>
      <c r="E104" s="7" t="s">
        <v>9</v>
      </c>
      <c r="F104" s="8" t="s">
        <v>10</v>
      </c>
      <c r="G104" s="8" t="s">
        <v>11</v>
      </c>
      <c r="H104" s="8" t="s">
        <v>12</v>
      </c>
      <c r="I104" s="53" t="s">
        <v>58</v>
      </c>
      <c r="J104" s="30" t="s">
        <v>16</v>
      </c>
      <c r="K104" s="28" t="s">
        <v>14</v>
      </c>
      <c r="L104" s="28" t="s">
        <v>15</v>
      </c>
      <c r="M104" s="8" t="str">
        <f>IF([1]说明!$C$11=1,"备注",IF([1]说明!$C$11=2,"","评估结果"))</f>
        <v>备注</v>
      </c>
      <c r="N104" s="28" t="s">
        <v>33</v>
      </c>
    </row>
    <row r="105" spans="1:14">
      <c r="A105" s="74">
        <v>87</v>
      </c>
      <c r="B105" s="90" t="s">
        <v>761</v>
      </c>
      <c r="C105" s="85">
        <v>4</v>
      </c>
      <c r="D105" s="85" t="s">
        <v>31</v>
      </c>
      <c r="E105" s="81"/>
      <c r="F105" s="58"/>
      <c r="G105" s="94"/>
      <c r="H105" s="93">
        <v>23.2</v>
      </c>
      <c r="I105" s="76"/>
      <c r="J105" s="43"/>
      <c r="K105" s="59"/>
      <c r="L105" s="60"/>
      <c r="M105" s="65" t="s">
        <v>641</v>
      </c>
      <c r="N105" s="73" t="s">
        <v>890</v>
      </c>
    </row>
    <row r="106" spans="1:14">
      <c r="A106" s="74">
        <v>88</v>
      </c>
      <c r="B106" s="90" t="s">
        <v>762</v>
      </c>
      <c r="C106" s="85">
        <v>4</v>
      </c>
      <c r="D106" s="85" t="s">
        <v>31</v>
      </c>
      <c r="E106" s="81"/>
      <c r="F106" s="58"/>
      <c r="G106" s="94"/>
      <c r="H106" s="93">
        <v>392</v>
      </c>
      <c r="I106" s="76"/>
      <c r="J106" s="43"/>
      <c r="K106" s="59"/>
      <c r="L106" s="60"/>
      <c r="M106" s="65" t="s">
        <v>641</v>
      </c>
      <c r="N106" s="73" t="s">
        <v>890</v>
      </c>
    </row>
    <row r="107" spans="1:14">
      <c r="A107" s="74">
        <v>89</v>
      </c>
      <c r="B107" s="90" t="s">
        <v>763</v>
      </c>
      <c r="C107" s="85">
        <v>20</v>
      </c>
      <c r="D107" s="85" t="s">
        <v>31</v>
      </c>
      <c r="E107" s="81"/>
      <c r="F107" s="58"/>
      <c r="G107" s="94"/>
      <c r="H107" s="93">
        <v>300</v>
      </c>
      <c r="I107" s="76"/>
      <c r="J107" s="43"/>
      <c r="K107" s="59"/>
      <c r="L107" s="60"/>
      <c r="M107" s="65" t="s">
        <v>641</v>
      </c>
      <c r="N107" s="73" t="s">
        <v>890</v>
      </c>
    </row>
    <row r="108" spans="1:14">
      <c r="A108" s="74">
        <v>90</v>
      </c>
      <c r="B108" s="90" t="s">
        <v>764</v>
      </c>
      <c r="C108" s="85">
        <v>3</v>
      </c>
      <c r="D108" s="85" t="s">
        <v>31</v>
      </c>
      <c r="E108" s="81"/>
      <c r="F108" s="58"/>
      <c r="G108" s="94"/>
      <c r="H108" s="93">
        <v>33</v>
      </c>
      <c r="I108" s="76"/>
      <c r="J108" s="43"/>
      <c r="K108" s="59"/>
      <c r="L108" s="60"/>
      <c r="M108" s="65" t="s">
        <v>641</v>
      </c>
      <c r="N108" s="73" t="s">
        <v>890</v>
      </c>
    </row>
    <row r="109" spans="1:14">
      <c r="A109" s="74">
        <v>91</v>
      </c>
      <c r="B109" s="90" t="s">
        <v>765</v>
      </c>
      <c r="C109" s="85">
        <v>2</v>
      </c>
      <c r="D109" s="85" t="s">
        <v>31</v>
      </c>
      <c r="E109" s="81"/>
      <c r="F109" s="58"/>
      <c r="G109" s="94">
        <v>802</v>
      </c>
      <c r="H109" s="93">
        <v>16</v>
      </c>
      <c r="I109" s="76"/>
      <c r="J109" s="43"/>
      <c r="K109" s="59"/>
      <c r="L109" s="60"/>
      <c r="M109" s="65" t="s">
        <v>641</v>
      </c>
      <c r="N109" s="73" t="s">
        <v>890</v>
      </c>
    </row>
    <row r="110" spans="1:14">
      <c r="A110" s="74">
        <v>92</v>
      </c>
      <c r="B110" s="90" t="s">
        <v>766</v>
      </c>
      <c r="C110" s="85">
        <v>3</v>
      </c>
      <c r="D110" s="85" t="s">
        <v>31</v>
      </c>
      <c r="E110" s="81"/>
      <c r="F110" s="58"/>
      <c r="G110" s="94">
        <v>802</v>
      </c>
      <c r="H110" s="93">
        <v>15</v>
      </c>
      <c r="I110" s="76"/>
      <c r="J110" s="43"/>
      <c r="K110" s="59"/>
      <c r="L110" s="60"/>
      <c r="M110" s="65" t="s">
        <v>641</v>
      </c>
      <c r="N110" s="73" t="s">
        <v>890</v>
      </c>
    </row>
    <row r="111" spans="1:14">
      <c r="A111" s="74">
        <v>93</v>
      </c>
      <c r="B111" s="90" t="s">
        <v>767</v>
      </c>
      <c r="C111" s="85">
        <v>1</v>
      </c>
      <c r="D111" s="85" t="s">
        <v>188</v>
      </c>
      <c r="E111" s="81"/>
      <c r="F111" s="58"/>
      <c r="G111" s="94"/>
      <c r="H111" s="93">
        <v>23.5</v>
      </c>
      <c r="I111" s="76"/>
      <c r="J111" s="43"/>
      <c r="K111" s="59"/>
      <c r="L111" s="60"/>
      <c r="M111" s="65" t="s">
        <v>641</v>
      </c>
      <c r="N111" s="73" t="s">
        <v>890</v>
      </c>
    </row>
    <row r="112" spans="1:14">
      <c r="A112" s="74">
        <v>94</v>
      </c>
      <c r="B112" s="90" t="s">
        <v>768</v>
      </c>
      <c r="C112" s="85">
        <v>1</v>
      </c>
      <c r="D112" s="85" t="s">
        <v>32</v>
      </c>
      <c r="E112" s="81"/>
      <c r="F112" s="58"/>
      <c r="G112" s="94"/>
      <c r="H112" s="93">
        <v>187.5</v>
      </c>
      <c r="I112" s="76"/>
      <c r="J112" s="43"/>
      <c r="K112" s="59"/>
      <c r="L112" s="60"/>
      <c r="M112" s="65" t="s">
        <v>641</v>
      </c>
      <c r="N112" s="73" t="s">
        <v>890</v>
      </c>
    </row>
    <row r="113" spans="1:14">
      <c r="A113" s="74">
        <v>95</v>
      </c>
      <c r="B113" s="90" t="s">
        <v>740</v>
      </c>
      <c r="C113" s="85">
        <v>41</v>
      </c>
      <c r="D113" s="85" t="s">
        <v>31</v>
      </c>
      <c r="E113" s="81"/>
      <c r="F113" s="58"/>
      <c r="G113" s="94"/>
      <c r="H113" s="93">
        <v>533</v>
      </c>
      <c r="I113" s="76"/>
      <c r="J113" s="43"/>
      <c r="K113" s="59"/>
      <c r="L113" s="60"/>
      <c r="M113" s="65" t="s">
        <v>641</v>
      </c>
      <c r="N113" s="73" t="s">
        <v>890</v>
      </c>
    </row>
    <row r="114" spans="1:14">
      <c r="A114" s="74">
        <v>96</v>
      </c>
      <c r="B114" s="90" t="s">
        <v>746</v>
      </c>
      <c r="C114" s="85">
        <v>1</v>
      </c>
      <c r="D114" s="85" t="s">
        <v>30</v>
      </c>
      <c r="E114" s="81"/>
      <c r="F114" s="58"/>
      <c r="G114" s="94"/>
      <c r="H114" s="93">
        <v>156</v>
      </c>
      <c r="I114" s="76"/>
      <c r="J114" s="43"/>
      <c r="K114" s="59"/>
      <c r="L114" s="60"/>
      <c r="M114" s="65" t="s">
        <v>641</v>
      </c>
      <c r="N114" s="73" t="s">
        <v>890</v>
      </c>
    </row>
    <row r="115" spans="1:14">
      <c r="A115" s="74">
        <v>97</v>
      </c>
      <c r="B115" s="90" t="s">
        <v>769</v>
      </c>
      <c r="C115" s="85">
        <v>4</v>
      </c>
      <c r="D115" s="85" t="s">
        <v>30</v>
      </c>
      <c r="E115" s="81"/>
      <c r="F115" s="58"/>
      <c r="G115" s="94"/>
      <c r="H115" s="93">
        <v>28.8</v>
      </c>
      <c r="I115" s="76"/>
      <c r="J115" s="43"/>
      <c r="K115" s="59"/>
      <c r="L115" s="60"/>
      <c r="M115" s="65" t="s">
        <v>641</v>
      </c>
      <c r="N115" s="73" t="s">
        <v>890</v>
      </c>
    </row>
    <row r="116" spans="1:14">
      <c r="A116" s="74">
        <v>98</v>
      </c>
      <c r="B116" s="90" t="s">
        <v>770</v>
      </c>
      <c r="C116" s="85">
        <v>1</v>
      </c>
      <c r="D116" s="85" t="s">
        <v>188</v>
      </c>
      <c r="E116" s="81"/>
      <c r="F116" s="58"/>
      <c r="G116" s="94"/>
      <c r="H116" s="93">
        <v>11</v>
      </c>
      <c r="I116" s="76"/>
      <c r="J116" s="43"/>
      <c r="K116" s="59"/>
      <c r="L116" s="60"/>
      <c r="M116" s="65" t="s">
        <v>641</v>
      </c>
      <c r="N116" s="73" t="s">
        <v>890</v>
      </c>
    </row>
    <row r="117" spans="1:14">
      <c r="A117" s="74">
        <v>99</v>
      </c>
      <c r="B117" s="90" t="s">
        <v>771</v>
      </c>
      <c r="C117" s="85">
        <v>2</v>
      </c>
      <c r="D117" s="85" t="s">
        <v>31</v>
      </c>
      <c r="E117" s="81"/>
      <c r="F117" s="58"/>
      <c r="G117" s="94"/>
      <c r="H117" s="93">
        <v>324</v>
      </c>
      <c r="I117" s="76"/>
      <c r="J117" s="43"/>
      <c r="K117" s="59"/>
      <c r="L117" s="60"/>
      <c r="M117" s="65" t="s">
        <v>641</v>
      </c>
      <c r="N117" s="73" t="s">
        <v>890</v>
      </c>
    </row>
    <row r="118" spans="1:14">
      <c r="A118" s="74">
        <v>100</v>
      </c>
      <c r="B118" s="90" t="s">
        <v>772</v>
      </c>
      <c r="C118" s="85">
        <v>9</v>
      </c>
      <c r="D118" s="85" t="s">
        <v>31</v>
      </c>
      <c r="E118" s="81"/>
      <c r="F118" s="58"/>
      <c r="G118" s="94"/>
      <c r="H118" s="93">
        <v>20.7</v>
      </c>
      <c r="I118" s="76"/>
      <c r="J118" s="43"/>
      <c r="K118" s="59"/>
      <c r="L118" s="60"/>
      <c r="M118" s="65" t="s">
        <v>641</v>
      </c>
      <c r="N118" s="73" t="s">
        <v>890</v>
      </c>
    </row>
    <row r="119" spans="1:14">
      <c r="A119" s="74">
        <v>101</v>
      </c>
      <c r="B119" s="90" t="s">
        <v>773</v>
      </c>
      <c r="C119" s="85">
        <v>1</v>
      </c>
      <c r="D119" s="85" t="s">
        <v>188</v>
      </c>
      <c r="E119" s="81"/>
      <c r="F119" s="58"/>
      <c r="G119" s="94"/>
      <c r="H119" s="93">
        <v>81.5</v>
      </c>
      <c r="I119" s="76"/>
      <c r="J119" s="43"/>
      <c r="K119" s="59"/>
      <c r="L119" s="60"/>
      <c r="M119" s="65" t="s">
        <v>641</v>
      </c>
      <c r="N119" s="73" t="s">
        <v>890</v>
      </c>
    </row>
    <row r="120" spans="1:14">
      <c r="A120" s="74">
        <v>102</v>
      </c>
      <c r="B120" s="90" t="s">
        <v>746</v>
      </c>
      <c r="C120" s="85">
        <v>2</v>
      </c>
      <c r="D120" s="85" t="s">
        <v>30</v>
      </c>
      <c r="E120" s="81"/>
      <c r="F120" s="58"/>
      <c r="G120" s="94"/>
      <c r="H120" s="93">
        <v>124</v>
      </c>
      <c r="I120" s="76"/>
      <c r="J120" s="43"/>
      <c r="K120" s="59"/>
      <c r="L120" s="60"/>
      <c r="M120" s="65" t="s">
        <v>641</v>
      </c>
      <c r="N120" s="73" t="s">
        <v>890</v>
      </c>
    </row>
    <row r="121" spans="1:14">
      <c r="A121" s="74">
        <v>103</v>
      </c>
      <c r="B121" s="90" t="s">
        <v>746</v>
      </c>
      <c r="C121" s="85">
        <v>1</v>
      </c>
      <c r="D121" s="85" t="s">
        <v>30</v>
      </c>
      <c r="E121" s="81"/>
      <c r="F121" s="58"/>
      <c r="G121" s="94"/>
      <c r="H121" s="93">
        <v>74.599999999999994</v>
      </c>
      <c r="I121" s="76"/>
      <c r="J121" s="43"/>
      <c r="K121" s="59"/>
      <c r="L121" s="60"/>
      <c r="M121" s="65" t="s">
        <v>641</v>
      </c>
      <c r="N121" s="73" t="s">
        <v>890</v>
      </c>
    </row>
    <row r="122" spans="1:14">
      <c r="A122" s="74">
        <v>104</v>
      </c>
      <c r="B122" s="90" t="s">
        <v>774</v>
      </c>
      <c r="C122" s="85">
        <v>2</v>
      </c>
      <c r="D122" s="85" t="s">
        <v>31</v>
      </c>
      <c r="E122" s="81"/>
      <c r="F122" s="58"/>
      <c r="G122" s="94"/>
      <c r="H122" s="93">
        <v>3.64</v>
      </c>
      <c r="I122" s="76"/>
      <c r="J122" s="43"/>
      <c r="K122" s="59"/>
      <c r="L122" s="60"/>
      <c r="M122" s="65" t="s">
        <v>641</v>
      </c>
      <c r="N122" s="73" t="s">
        <v>890</v>
      </c>
    </row>
    <row r="123" spans="1:14">
      <c r="A123" s="74">
        <v>105</v>
      </c>
      <c r="B123" s="90" t="s">
        <v>775</v>
      </c>
      <c r="C123" s="85">
        <v>2</v>
      </c>
      <c r="D123" s="85"/>
      <c r="E123" s="81"/>
      <c r="F123" s="58"/>
      <c r="G123" s="94"/>
      <c r="H123" s="93">
        <v>15.6</v>
      </c>
      <c r="I123" s="76"/>
      <c r="J123" s="43"/>
      <c r="K123" s="59"/>
      <c r="L123" s="60"/>
      <c r="M123" s="65" t="s">
        <v>641</v>
      </c>
      <c r="N123" s="73" t="s">
        <v>890</v>
      </c>
    </row>
    <row r="124" spans="1:14">
      <c r="A124" s="74">
        <v>106</v>
      </c>
      <c r="B124" s="90" t="s">
        <v>776</v>
      </c>
      <c r="C124" s="85">
        <v>3</v>
      </c>
      <c r="D124" s="85" t="s">
        <v>31</v>
      </c>
      <c r="E124" s="81"/>
      <c r="F124" s="58"/>
      <c r="G124" s="94"/>
      <c r="H124" s="93">
        <v>24</v>
      </c>
      <c r="I124" s="76"/>
      <c r="J124" s="43"/>
      <c r="K124" s="59"/>
      <c r="L124" s="60"/>
      <c r="M124" s="65" t="s">
        <v>641</v>
      </c>
      <c r="N124" s="73" t="s">
        <v>890</v>
      </c>
    </row>
    <row r="125" spans="1:14">
      <c r="A125" s="74">
        <v>107</v>
      </c>
      <c r="B125" s="90" t="s">
        <v>777</v>
      </c>
      <c r="C125" s="85">
        <v>2</v>
      </c>
      <c r="D125" s="85" t="s">
        <v>31</v>
      </c>
      <c r="E125" s="81"/>
      <c r="F125" s="58"/>
      <c r="G125" s="94"/>
      <c r="H125" s="93">
        <v>36</v>
      </c>
      <c r="I125" s="76"/>
      <c r="J125" s="43"/>
      <c r="K125" s="59"/>
      <c r="L125" s="60"/>
      <c r="M125" s="65" t="s">
        <v>641</v>
      </c>
      <c r="N125" s="73" t="s">
        <v>890</v>
      </c>
    </row>
    <row r="126" spans="1:14">
      <c r="A126" s="74">
        <v>108</v>
      </c>
      <c r="B126" s="90" t="s">
        <v>778</v>
      </c>
      <c r="C126" s="85">
        <v>3</v>
      </c>
      <c r="D126" s="85" t="s">
        <v>188</v>
      </c>
      <c r="E126" s="81"/>
      <c r="F126" s="58"/>
      <c r="G126" s="94"/>
      <c r="H126" s="93">
        <v>28.5</v>
      </c>
      <c r="I126" s="76"/>
      <c r="J126" s="43"/>
      <c r="K126" s="59"/>
      <c r="L126" s="60"/>
      <c r="M126" s="65" t="s">
        <v>641</v>
      </c>
      <c r="N126" s="73" t="s">
        <v>890</v>
      </c>
    </row>
    <row r="127" spans="1:14">
      <c r="A127" s="74">
        <v>109</v>
      </c>
      <c r="B127" s="90" t="s">
        <v>779</v>
      </c>
      <c r="C127" s="85">
        <v>1</v>
      </c>
      <c r="D127" s="85" t="s">
        <v>31</v>
      </c>
      <c r="E127" s="81"/>
      <c r="F127" s="58"/>
      <c r="G127" s="94"/>
      <c r="H127" s="93">
        <v>5.8</v>
      </c>
      <c r="I127" s="76"/>
      <c r="J127" s="43"/>
      <c r="K127" s="59"/>
      <c r="L127" s="60"/>
      <c r="M127" s="65" t="s">
        <v>641</v>
      </c>
      <c r="N127" s="73" t="s">
        <v>890</v>
      </c>
    </row>
    <row r="128" spans="1:14">
      <c r="A128" s="74">
        <v>110</v>
      </c>
      <c r="B128" s="90" t="s">
        <v>780</v>
      </c>
      <c r="C128" s="85">
        <v>4</v>
      </c>
      <c r="D128" s="85" t="s">
        <v>31</v>
      </c>
      <c r="E128" s="81"/>
      <c r="F128" s="58"/>
      <c r="G128" s="94"/>
      <c r="H128" s="93">
        <v>18.12</v>
      </c>
      <c r="I128" s="76"/>
      <c r="J128" s="43"/>
      <c r="K128" s="59"/>
      <c r="L128" s="60"/>
      <c r="M128" s="65" t="s">
        <v>641</v>
      </c>
      <c r="N128" s="73" t="s">
        <v>890</v>
      </c>
    </row>
    <row r="129" spans="1:14">
      <c r="A129" s="74">
        <v>111</v>
      </c>
      <c r="B129" s="90" t="s">
        <v>781</v>
      </c>
      <c r="C129" s="85">
        <v>5</v>
      </c>
      <c r="D129" s="85" t="s">
        <v>31</v>
      </c>
      <c r="E129" s="81"/>
      <c r="F129" s="58"/>
      <c r="G129" s="94" t="s">
        <v>669</v>
      </c>
      <c r="H129" s="93">
        <v>28.35</v>
      </c>
      <c r="I129" s="76"/>
      <c r="J129" s="43"/>
      <c r="K129" s="59"/>
      <c r="L129" s="60"/>
      <c r="M129" s="65" t="s">
        <v>641</v>
      </c>
      <c r="N129" s="73" t="s">
        <v>890</v>
      </c>
    </row>
    <row r="130" spans="1:14">
      <c r="A130" s="74">
        <v>112</v>
      </c>
      <c r="B130" s="90" t="s">
        <v>782</v>
      </c>
      <c r="C130" s="85">
        <v>12</v>
      </c>
      <c r="D130" s="85" t="s">
        <v>31</v>
      </c>
      <c r="E130" s="81"/>
      <c r="F130" s="58"/>
      <c r="G130" s="94">
        <v>1133</v>
      </c>
      <c r="H130" s="93">
        <v>71.52</v>
      </c>
      <c r="I130" s="76"/>
      <c r="J130" s="43"/>
      <c r="K130" s="59"/>
      <c r="L130" s="60"/>
      <c r="M130" s="65" t="s">
        <v>641</v>
      </c>
      <c r="N130" s="73" t="s">
        <v>890</v>
      </c>
    </row>
    <row r="131" spans="1:14">
      <c r="A131" s="74">
        <v>113</v>
      </c>
      <c r="B131" s="90" t="s">
        <v>783</v>
      </c>
      <c r="C131" s="85">
        <v>2</v>
      </c>
      <c r="D131" s="85" t="s">
        <v>31</v>
      </c>
      <c r="E131" s="81"/>
      <c r="F131" s="58"/>
      <c r="G131" s="94"/>
      <c r="H131" s="93">
        <v>10.3</v>
      </c>
      <c r="I131" s="76"/>
      <c r="J131" s="43"/>
      <c r="K131" s="59"/>
      <c r="L131" s="60"/>
      <c r="M131" s="65" t="s">
        <v>641</v>
      </c>
      <c r="N131" s="73" t="s">
        <v>890</v>
      </c>
    </row>
    <row r="132" spans="1:14">
      <c r="A132" s="74">
        <v>114</v>
      </c>
      <c r="B132" s="90" t="s">
        <v>784</v>
      </c>
      <c r="C132" s="85">
        <v>7</v>
      </c>
      <c r="D132" s="85" t="s">
        <v>31</v>
      </c>
      <c r="E132" s="81"/>
      <c r="F132" s="58"/>
      <c r="G132" s="94">
        <v>30452</v>
      </c>
      <c r="H132" s="93">
        <v>11.76</v>
      </c>
      <c r="I132" s="76"/>
      <c r="J132" s="43"/>
      <c r="K132" s="59"/>
      <c r="L132" s="60"/>
      <c r="M132" s="65" t="s">
        <v>641</v>
      </c>
      <c r="N132" s="73" t="s">
        <v>890</v>
      </c>
    </row>
    <row r="133" spans="1:14">
      <c r="A133" s="74">
        <v>115</v>
      </c>
      <c r="B133" s="90" t="s">
        <v>783</v>
      </c>
      <c r="C133" s="85">
        <v>5</v>
      </c>
      <c r="D133" s="85" t="s">
        <v>31</v>
      </c>
      <c r="E133" s="81"/>
      <c r="F133" s="58"/>
      <c r="G133" s="94"/>
      <c r="H133" s="93">
        <v>8.4</v>
      </c>
      <c r="I133" s="76"/>
      <c r="J133" s="43"/>
      <c r="K133" s="59"/>
      <c r="L133" s="60"/>
      <c r="M133" s="65" t="s">
        <v>641</v>
      </c>
      <c r="N133" s="73" t="s">
        <v>890</v>
      </c>
    </row>
    <row r="134" spans="1:14">
      <c r="A134" s="74">
        <v>116</v>
      </c>
      <c r="B134" s="90" t="s">
        <v>785</v>
      </c>
      <c r="C134" s="85">
        <v>1</v>
      </c>
      <c r="D134" s="85" t="s">
        <v>31</v>
      </c>
      <c r="E134" s="81"/>
      <c r="F134" s="58"/>
      <c r="G134" s="94"/>
      <c r="H134" s="93">
        <v>13</v>
      </c>
      <c r="I134" s="76"/>
      <c r="J134" s="43"/>
      <c r="K134" s="59"/>
      <c r="L134" s="60"/>
      <c r="M134" s="65" t="s">
        <v>641</v>
      </c>
      <c r="N134" s="73" t="s">
        <v>890</v>
      </c>
    </row>
    <row r="135" spans="1:14">
      <c r="A135" s="74">
        <v>117</v>
      </c>
      <c r="B135" s="90" t="s">
        <v>786</v>
      </c>
      <c r="C135" s="85">
        <v>8</v>
      </c>
      <c r="D135" s="85" t="s">
        <v>69</v>
      </c>
      <c r="E135" s="81"/>
      <c r="F135" s="58"/>
      <c r="G135" s="94" t="s">
        <v>670</v>
      </c>
      <c r="H135" s="93">
        <v>7.2</v>
      </c>
      <c r="I135" s="76"/>
      <c r="J135" s="43"/>
      <c r="K135" s="59"/>
      <c r="L135" s="60"/>
      <c r="M135" s="65" t="s">
        <v>641</v>
      </c>
      <c r="N135" s="73" t="s">
        <v>890</v>
      </c>
    </row>
    <row r="136" spans="1:14">
      <c r="A136" s="74">
        <v>118</v>
      </c>
      <c r="B136" s="90" t="s">
        <v>787</v>
      </c>
      <c r="C136" s="85">
        <v>3</v>
      </c>
      <c r="D136" s="85" t="s">
        <v>69</v>
      </c>
      <c r="E136" s="81"/>
      <c r="F136" s="58"/>
      <c r="G136" s="94"/>
      <c r="H136" s="93">
        <v>32.849999999999994</v>
      </c>
      <c r="I136" s="76"/>
      <c r="J136" s="43"/>
      <c r="K136" s="59"/>
      <c r="L136" s="60"/>
      <c r="M136" s="65" t="s">
        <v>641</v>
      </c>
      <c r="N136" s="73" t="s">
        <v>890</v>
      </c>
    </row>
    <row r="137" spans="1:14">
      <c r="A137" s="74">
        <v>119</v>
      </c>
      <c r="B137" s="90" t="s">
        <v>788</v>
      </c>
      <c r="C137" s="85">
        <v>3</v>
      </c>
      <c r="D137" s="85" t="s">
        <v>31</v>
      </c>
      <c r="E137" s="81"/>
      <c r="F137" s="58"/>
      <c r="G137" s="94"/>
      <c r="H137" s="93">
        <v>2.5499999999999998</v>
      </c>
      <c r="I137" s="76"/>
      <c r="J137" s="43"/>
      <c r="K137" s="59"/>
      <c r="L137" s="60"/>
      <c r="M137" s="65" t="s">
        <v>641</v>
      </c>
      <c r="N137" s="73" t="s">
        <v>890</v>
      </c>
    </row>
    <row r="138" spans="1:14">
      <c r="A138" s="74">
        <v>120</v>
      </c>
      <c r="B138" s="90" t="s">
        <v>789</v>
      </c>
      <c r="C138" s="85">
        <v>3</v>
      </c>
      <c r="D138" s="85" t="s">
        <v>31</v>
      </c>
      <c r="E138" s="81"/>
      <c r="F138" s="58"/>
      <c r="G138" s="94"/>
      <c r="H138" s="93">
        <v>6</v>
      </c>
      <c r="I138" s="76"/>
      <c r="J138" s="43"/>
      <c r="K138" s="59"/>
      <c r="L138" s="60"/>
      <c r="M138" s="65" t="s">
        <v>641</v>
      </c>
      <c r="N138" s="73" t="s">
        <v>890</v>
      </c>
    </row>
    <row r="139" spans="1:14" ht="21.75" customHeight="1">
      <c r="A139" s="7" t="s">
        <v>5</v>
      </c>
      <c r="B139" s="8" t="s">
        <v>6</v>
      </c>
      <c r="C139" s="8" t="s">
        <v>7</v>
      </c>
      <c r="D139" s="8" t="s">
        <v>8</v>
      </c>
      <c r="E139" s="7" t="s">
        <v>9</v>
      </c>
      <c r="F139" s="8" t="s">
        <v>10</v>
      </c>
      <c r="G139" s="8" t="s">
        <v>11</v>
      </c>
      <c r="H139" s="8" t="s">
        <v>12</v>
      </c>
      <c r="I139" s="53" t="s">
        <v>58</v>
      </c>
      <c r="J139" s="30" t="s">
        <v>16</v>
      </c>
      <c r="K139" s="28" t="s">
        <v>14</v>
      </c>
      <c r="L139" s="28" t="s">
        <v>15</v>
      </c>
      <c r="M139" s="8" t="str">
        <f>IF([1]说明!$C$11=1,"备注",IF([1]说明!$C$11=2,"","评估结果"))</f>
        <v>备注</v>
      </c>
      <c r="N139" s="28" t="s">
        <v>33</v>
      </c>
    </row>
    <row r="140" spans="1:14">
      <c r="A140" s="74">
        <v>121</v>
      </c>
      <c r="B140" s="90" t="s">
        <v>790</v>
      </c>
      <c r="C140" s="85">
        <v>2</v>
      </c>
      <c r="D140" s="85" t="s">
        <v>31</v>
      </c>
      <c r="E140" s="81"/>
      <c r="F140" s="58"/>
      <c r="G140" s="94"/>
      <c r="H140" s="93">
        <v>3</v>
      </c>
      <c r="I140" s="76"/>
      <c r="J140" s="43"/>
      <c r="K140" s="59"/>
      <c r="L140" s="60"/>
      <c r="M140" s="65" t="s">
        <v>641</v>
      </c>
      <c r="N140" s="73" t="s">
        <v>890</v>
      </c>
    </row>
    <row r="141" spans="1:14">
      <c r="A141" s="74">
        <v>122</v>
      </c>
      <c r="B141" s="90" t="s">
        <v>791</v>
      </c>
      <c r="C141" s="85">
        <v>1</v>
      </c>
      <c r="D141" s="85" t="s">
        <v>31</v>
      </c>
      <c r="E141" s="81"/>
      <c r="F141" s="58"/>
      <c r="G141" s="94" t="s">
        <v>671</v>
      </c>
      <c r="H141" s="93">
        <v>1.33</v>
      </c>
      <c r="I141" s="76"/>
      <c r="J141" s="43"/>
      <c r="K141" s="59"/>
      <c r="L141" s="60"/>
      <c r="M141" s="65" t="s">
        <v>641</v>
      </c>
      <c r="N141" s="73" t="s">
        <v>890</v>
      </c>
    </row>
    <row r="142" spans="1:14">
      <c r="A142" s="74">
        <v>123</v>
      </c>
      <c r="B142" s="90" t="s">
        <v>792</v>
      </c>
      <c r="C142" s="85">
        <v>3</v>
      </c>
      <c r="D142" s="85" t="s">
        <v>31</v>
      </c>
      <c r="E142" s="81"/>
      <c r="F142" s="58"/>
      <c r="G142" s="94"/>
      <c r="H142" s="93">
        <v>1.2000000000000002</v>
      </c>
      <c r="I142" s="76"/>
      <c r="J142" s="43"/>
      <c r="K142" s="59"/>
      <c r="L142" s="60"/>
      <c r="M142" s="65" t="s">
        <v>641</v>
      </c>
      <c r="N142" s="73" t="s">
        <v>890</v>
      </c>
    </row>
    <row r="143" spans="1:14">
      <c r="A143" s="74">
        <v>124</v>
      </c>
      <c r="B143" s="90" t="s">
        <v>793</v>
      </c>
      <c r="C143" s="85">
        <v>3</v>
      </c>
      <c r="D143" s="85" t="s">
        <v>31</v>
      </c>
      <c r="E143" s="81"/>
      <c r="F143" s="58"/>
      <c r="G143" s="94" t="s">
        <v>672</v>
      </c>
      <c r="H143" s="93">
        <v>81.960000000000008</v>
      </c>
      <c r="I143" s="76"/>
      <c r="J143" s="43"/>
      <c r="K143" s="59"/>
      <c r="L143" s="60"/>
      <c r="M143" s="65" t="s">
        <v>641</v>
      </c>
      <c r="N143" s="73" t="s">
        <v>890</v>
      </c>
    </row>
    <row r="144" spans="1:14">
      <c r="A144" s="74">
        <v>125</v>
      </c>
      <c r="B144" s="90" t="s">
        <v>794</v>
      </c>
      <c r="C144" s="85">
        <v>1</v>
      </c>
      <c r="D144" s="85" t="s">
        <v>188</v>
      </c>
      <c r="E144" s="81"/>
      <c r="F144" s="58"/>
      <c r="G144" s="94"/>
      <c r="H144" s="93">
        <v>33.6</v>
      </c>
      <c r="I144" s="76"/>
      <c r="J144" s="43"/>
      <c r="K144" s="59"/>
      <c r="L144" s="60"/>
      <c r="M144" s="65" t="s">
        <v>641</v>
      </c>
      <c r="N144" s="73" t="s">
        <v>890</v>
      </c>
    </row>
    <row r="145" spans="1:14">
      <c r="A145" s="74">
        <v>126</v>
      </c>
      <c r="B145" s="90" t="s">
        <v>795</v>
      </c>
      <c r="C145" s="85">
        <v>1</v>
      </c>
      <c r="D145" s="85" t="s">
        <v>188</v>
      </c>
      <c r="E145" s="81"/>
      <c r="F145" s="58"/>
      <c r="G145" s="94" t="s">
        <v>673</v>
      </c>
      <c r="H145" s="93">
        <v>13</v>
      </c>
      <c r="I145" s="76"/>
      <c r="J145" s="43"/>
      <c r="K145" s="59"/>
      <c r="L145" s="60"/>
      <c r="M145" s="65" t="s">
        <v>641</v>
      </c>
      <c r="N145" s="73" t="s">
        <v>890</v>
      </c>
    </row>
    <row r="146" spans="1:14">
      <c r="A146" s="74">
        <v>127</v>
      </c>
      <c r="B146" s="90" t="s">
        <v>796</v>
      </c>
      <c r="C146" s="85">
        <v>1</v>
      </c>
      <c r="D146" s="85" t="s">
        <v>31</v>
      </c>
      <c r="E146" s="81"/>
      <c r="F146" s="58"/>
      <c r="G146" s="94"/>
      <c r="H146" s="93">
        <v>5.17</v>
      </c>
      <c r="I146" s="76"/>
      <c r="J146" s="43"/>
      <c r="K146" s="59"/>
      <c r="L146" s="60"/>
      <c r="M146" s="65" t="s">
        <v>641</v>
      </c>
      <c r="N146" s="73" t="s">
        <v>890</v>
      </c>
    </row>
    <row r="147" spans="1:14">
      <c r="A147" s="74">
        <v>128</v>
      </c>
      <c r="B147" s="90" t="s">
        <v>797</v>
      </c>
      <c r="C147" s="85">
        <v>6</v>
      </c>
      <c r="D147" s="85" t="s">
        <v>31</v>
      </c>
      <c r="E147" s="81"/>
      <c r="F147" s="58"/>
      <c r="G147" s="94"/>
      <c r="H147" s="93">
        <v>19.5</v>
      </c>
      <c r="I147" s="76"/>
      <c r="J147" s="43"/>
      <c r="K147" s="59"/>
      <c r="L147" s="60"/>
      <c r="M147" s="65" t="s">
        <v>641</v>
      </c>
      <c r="N147" s="73" t="s">
        <v>890</v>
      </c>
    </row>
    <row r="148" spans="1:14">
      <c r="A148" s="74">
        <v>129</v>
      </c>
      <c r="B148" s="90" t="s">
        <v>798</v>
      </c>
      <c r="C148" s="85">
        <v>9</v>
      </c>
      <c r="D148" s="85" t="s">
        <v>31</v>
      </c>
      <c r="E148" s="81"/>
      <c r="F148" s="58"/>
      <c r="G148" s="94"/>
      <c r="H148" s="93">
        <v>12.419999999999998</v>
      </c>
      <c r="I148" s="76"/>
      <c r="J148" s="43"/>
      <c r="K148" s="59"/>
      <c r="L148" s="60"/>
      <c r="M148" s="65" t="s">
        <v>641</v>
      </c>
      <c r="N148" s="73" t="s">
        <v>890</v>
      </c>
    </row>
    <row r="149" spans="1:14">
      <c r="A149" s="74">
        <v>130</v>
      </c>
      <c r="B149" s="90" t="s">
        <v>799</v>
      </c>
      <c r="C149" s="85">
        <v>1</v>
      </c>
      <c r="D149" s="85" t="s">
        <v>31</v>
      </c>
      <c r="E149" s="81"/>
      <c r="F149" s="58"/>
      <c r="G149" s="94"/>
      <c r="H149" s="93">
        <v>5</v>
      </c>
      <c r="I149" s="76"/>
      <c r="J149" s="43"/>
      <c r="K149" s="59"/>
      <c r="L149" s="60"/>
      <c r="M149" s="65" t="s">
        <v>641</v>
      </c>
      <c r="N149" s="73" t="s">
        <v>890</v>
      </c>
    </row>
    <row r="150" spans="1:14">
      <c r="A150" s="74">
        <v>131</v>
      </c>
      <c r="B150" s="90" t="s">
        <v>800</v>
      </c>
      <c r="C150" s="85">
        <v>1</v>
      </c>
      <c r="D150" s="85" t="s">
        <v>31</v>
      </c>
      <c r="E150" s="81"/>
      <c r="F150" s="58"/>
      <c r="G150" s="94"/>
      <c r="H150" s="93">
        <v>18.72</v>
      </c>
      <c r="I150" s="76"/>
      <c r="J150" s="43"/>
      <c r="K150" s="59"/>
      <c r="L150" s="60"/>
      <c r="M150" s="65" t="s">
        <v>641</v>
      </c>
      <c r="N150" s="73" t="s">
        <v>890</v>
      </c>
    </row>
    <row r="151" spans="1:14">
      <c r="A151" s="74">
        <v>132</v>
      </c>
      <c r="B151" s="90" t="s">
        <v>801</v>
      </c>
      <c r="C151" s="85">
        <v>4</v>
      </c>
      <c r="D151" s="85" t="s">
        <v>31</v>
      </c>
      <c r="E151" s="81"/>
      <c r="F151" s="58"/>
      <c r="G151" s="94"/>
      <c r="H151" s="93">
        <v>2.44</v>
      </c>
      <c r="I151" s="76"/>
      <c r="J151" s="43"/>
      <c r="K151" s="59"/>
      <c r="L151" s="60"/>
      <c r="M151" s="65" t="s">
        <v>641</v>
      </c>
      <c r="N151" s="73" t="s">
        <v>890</v>
      </c>
    </row>
    <row r="152" spans="1:14">
      <c r="A152" s="74">
        <v>133</v>
      </c>
      <c r="B152" s="90" t="s">
        <v>802</v>
      </c>
      <c r="C152" s="85">
        <v>1</v>
      </c>
      <c r="D152" s="85" t="s">
        <v>31</v>
      </c>
      <c r="E152" s="81"/>
      <c r="F152" s="58"/>
      <c r="G152" s="94"/>
      <c r="H152" s="93">
        <v>12</v>
      </c>
      <c r="I152" s="76"/>
      <c r="J152" s="43"/>
      <c r="K152" s="59"/>
      <c r="L152" s="60"/>
      <c r="M152" s="65" t="s">
        <v>641</v>
      </c>
      <c r="N152" s="73" t="s">
        <v>890</v>
      </c>
    </row>
    <row r="153" spans="1:14">
      <c r="A153" s="74">
        <v>134</v>
      </c>
      <c r="B153" s="90" t="s">
        <v>803</v>
      </c>
      <c r="C153" s="85">
        <v>1</v>
      </c>
      <c r="D153" s="85" t="s">
        <v>188</v>
      </c>
      <c r="E153" s="81"/>
      <c r="F153" s="58"/>
      <c r="G153" s="94"/>
      <c r="H153" s="93">
        <v>48.2</v>
      </c>
      <c r="I153" s="76"/>
      <c r="J153" s="43"/>
      <c r="K153" s="59"/>
      <c r="L153" s="60"/>
      <c r="M153" s="65" t="s">
        <v>641</v>
      </c>
      <c r="N153" s="73" t="s">
        <v>890</v>
      </c>
    </row>
    <row r="154" spans="1:14">
      <c r="A154" s="74">
        <v>135</v>
      </c>
      <c r="B154" s="90" t="s">
        <v>804</v>
      </c>
      <c r="C154" s="85">
        <v>4</v>
      </c>
      <c r="D154" s="85" t="s">
        <v>31</v>
      </c>
      <c r="E154" s="81"/>
      <c r="F154" s="58"/>
      <c r="G154" s="94"/>
      <c r="H154" s="93">
        <v>30</v>
      </c>
      <c r="I154" s="76"/>
      <c r="J154" s="43"/>
      <c r="K154" s="59"/>
      <c r="L154" s="60"/>
      <c r="M154" s="65" t="s">
        <v>641</v>
      </c>
      <c r="N154" s="73" t="s">
        <v>890</v>
      </c>
    </row>
    <row r="155" spans="1:14">
      <c r="A155" s="74">
        <v>136</v>
      </c>
      <c r="B155" s="90" t="s">
        <v>708</v>
      </c>
      <c r="C155" s="85">
        <v>8</v>
      </c>
      <c r="D155" s="85" t="s">
        <v>31</v>
      </c>
      <c r="E155" s="81"/>
      <c r="F155" s="58"/>
      <c r="G155" s="94"/>
      <c r="H155" s="93">
        <v>168</v>
      </c>
      <c r="I155" s="76"/>
      <c r="J155" s="43"/>
      <c r="K155" s="59"/>
      <c r="L155" s="60"/>
      <c r="M155" s="65" t="s">
        <v>641</v>
      </c>
      <c r="N155" s="73" t="s">
        <v>890</v>
      </c>
    </row>
    <row r="156" spans="1:14">
      <c r="A156" s="74">
        <v>137</v>
      </c>
      <c r="B156" s="90" t="s">
        <v>805</v>
      </c>
      <c r="C156" s="85">
        <v>1</v>
      </c>
      <c r="D156" s="85" t="s">
        <v>188</v>
      </c>
      <c r="E156" s="81"/>
      <c r="F156" s="58"/>
      <c r="G156" s="94"/>
      <c r="H156" s="93">
        <v>83.7</v>
      </c>
      <c r="I156" s="76"/>
      <c r="J156" s="43"/>
      <c r="K156" s="59"/>
      <c r="L156" s="60"/>
      <c r="M156" s="65" t="s">
        <v>641</v>
      </c>
      <c r="N156" s="73" t="s">
        <v>890</v>
      </c>
    </row>
    <row r="157" spans="1:14">
      <c r="A157" s="74">
        <v>138</v>
      </c>
      <c r="B157" s="90" t="s">
        <v>806</v>
      </c>
      <c r="C157" s="85">
        <v>6</v>
      </c>
      <c r="D157" s="85" t="s">
        <v>31</v>
      </c>
      <c r="E157" s="81"/>
      <c r="F157" s="58"/>
      <c r="G157" s="94"/>
      <c r="H157" s="93">
        <v>52.800000000000004</v>
      </c>
      <c r="I157" s="76"/>
      <c r="J157" s="43"/>
      <c r="K157" s="59"/>
      <c r="L157" s="60"/>
      <c r="M157" s="65" t="s">
        <v>641</v>
      </c>
      <c r="N157" s="73" t="s">
        <v>890</v>
      </c>
    </row>
    <row r="158" spans="1:14">
      <c r="A158" s="74">
        <v>139</v>
      </c>
      <c r="B158" s="90" t="s">
        <v>807</v>
      </c>
      <c r="C158" s="85">
        <v>5</v>
      </c>
      <c r="D158" s="85" t="s">
        <v>236</v>
      </c>
      <c r="E158" s="81"/>
      <c r="F158" s="58"/>
      <c r="G158" s="94"/>
      <c r="H158" s="93">
        <v>78.7</v>
      </c>
      <c r="I158" s="76"/>
      <c r="J158" s="43"/>
      <c r="K158" s="59"/>
      <c r="L158" s="60"/>
      <c r="M158" s="65" t="s">
        <v>641</v>
      </c>
      <c r="N158" s="73" t="s">
        <v>890</v>
      </c>
    </row>
    <row r="159" spans="1:14">
      <c r="A159" s="74">
        <v>140</v>
      </c>
      <c r="B159" s="90" t="s">
        <v>808</v>
      </c>
      <c r="C159" s="85">
        <v>6</v>
      </c>
      <c r="D159" s="85" t="s">
        <v>31</v>
      </c>
      <c r="E159" s="81"/>
      <c r="F159" s="58"/>
      <c r="G159" s="94"/>
      <c r="H159" s="93">
        <v>100.80000000000001</v>
      </c>
      <c r="I159" s="76"/>
      <c r="J159" s="43"/>
      <c r="K159" s="59"/>
      <c r="L159" s="60"/>
      <c r="M159" s="65" t="s">
        <v>641</v>
      </c>
      <c r="N159" s="73" t="s">
        <v>890</v>
      </c>
    </row>
    <row r="160" spans="1:14">
      <c r="A160" s="74">
        <v>141</v>
      </c>
      <c r="B160" s="90" t="s">
        <v>809</v>
      </c>
      <c r="C160" s="85">
        <v>1</v>
      </c>
      <c r="D160" s="85" t="s">
        <v>31</v>
      </c>
      <c r="E160" s="81"/>
      <c r="F160" s="58"/>
      <c r="G160" s="94" t="s">
        <v>674</v>
      </c>
      <c r="H160" s="93">
        <v>277.60000000000002</v>
      </c>
      <c r="I160" s="76"/>
      <c r="J160" s="43"/>
      <c r="K160" s="59"/>
      <c r="L160" s="60"/>
      <c r="M160" s="65" t="s">
        <v>641</v>
      </c>
      <c r="N160" s="73" t="s">
        <v>890</v>
      </c>
    </row>
    <row r="161" spans="1:14">
      <c r="A161" s="74">
        <v>142</v>
      </c>
      <c r="B161" s="90" t="s">
        <v>810</v>
      </c>
      <c r="C161" s="85">
        <v>8</v>
      </c>
      <c r="D161" s="85" t="s">
        <v>31</v>
      </c>
      <c r="E161" s="81"/>
      <c r="F161" s="58"/>
      <c r="G161" s="94" t="s">
        <v>675</v>
      </c>
      <c r="H161" s="93">
        <v>480</v>
      </c>
      <c r="I161" s="76"/>
      <c r="J161" s="43"/>
      <c r="K161" s="59"/>
      <c r="L161" s="60"/>
      <c r="M161" s="65" t="s">
        <v>641</v>
      </c>
      <c r="N161" s="73" t="s">
        <v>890</v>
      </c>
    </row>
    <row r="162" spans="1:14">
      <c r="A162" s="74">
        <v>143</v>
      </c>
      <c r="B162" s="90" t="s">
        <v>811</v>
      </c>
      <c r="C162" s="85">
        <v>1</v>
      </c>
      <c r="D162" s="85" t="s">
        <v>31</v>
      </c>
      <c r="E162" s="81"/>
      <c r="F162" s="58"/>
      <c r="G162" s="94"/>
      <c r="H162" s="93">
        <v>283.13</v>
      </c>
      <c r="I162" s="76"/>
      <c r="J162" s="43"/>
      <c r="K162" s="59"/>
      <c r="L162" s="60"/>
      <c r="M162" s="65" t="s">
        <v>641</v>
      </c>
      <c r="N162" s="73" t="s">
        <v>890</v>
      </c>
    </row>
    <row r="163" spans="1:14">
      <c r="A163" s="74">
        <v>144</v>
      </c>
      <c r="B163" s="90" t="s">
        <v>812</v>
      </c>
      <c r="C163" s="85">
        <v>2</v>
      </c>
      <c r="D163" s="85" t="s">
        <v>31</v>
      </c>
      <c r="E163" s="81"/>
      <c r="F163" s="58"/>
      <c r="G163" s="94" t="s">
        <v>676</v>
      </c>
      <c r="H163" s="93">
        <v>95.18</v>
      </c>
      <c r="I163" s="76"/>
      <c r="J163" s="43"/>
      <c r="K163" s="59"/>
      <c r="L163" s="60"/>
      <c r="M163" s="65" t="s">
        <v>641</v>
      </c>
      <c r="N163" s="73" t="s">
        <v>890</v>
      </c>
    </row>
    <row r="164" spans="1:14">
      <c r="A164" s="74">
        <v>145</v>
      </c>
      <c r="B164" s="90" t="s">
        <v>813</v>
      </c>
      <c r="C164" s="85">
        <v>2</v>
      </c>
      <c r="D164" s="85" t="s">
        <v>31</v>
      </c>
      <c r="E164" s="81"/>
      <c r="F164" s="58"/>
      <c r="G164" s="94"/>
      <c r="H164" s="93">
        <v>10.199999999999999</v>
      </c>
      <c r="I164" s="76"/>
      <c r="J164" s="43"/>
      <c r="K164" s="59"/>
      <c r="L164" s="60"/>
      <c r="M164" s="65" t="s">
        <v>641</v>
      </c>
      <c r="N164" s="73" t="s">
        <v>890</v>
      </c>
    </row>
    <row r="165" spans="1:14">
      <c r="A165" s="74">
        <v>146</v>
      </c>
      <c r="B165" s="90" t="s">
        <v>814</v>
      </c>
      <c r="C165" s="85">
        <v>13</v>
      </c>
      <c r="D165" s="85" t="s">
        <v>236</v>
      </c>
      <c r="E165" s="81"/>
      <c r="F165" s="58"/>
      <c r="G165" s="94"/>
      <c r="H165" s="93">
        <v>1248</v>
      </c>
      <c r="I165" s="76"/>
      <c r="J165" s="43"/>
      <c r="K165" s="59"/>
      <c r="L165" s="60"/>
      <c r="M165" s="65" t="s">
        <v>641</v>
      </c>
      <c r="N165" s="73" t="s">
        <v>890</v>
      </c>
    </row>
    <row r="166" spans="1:14">
      <c r="A166" s="74">
        <v>147</v>
      </c>
      <c r="B166" s="90" t="s">
        <v>815</v>
      </c>
      <c r="C166" s="85">
        <v>2</v>
      </c>
      <c r="D166" s="85" t="s">
        <v>31</v>
      </c>
      <c r="E166" s="81"/>
      <c r="F166" s="58"/>
      <c r="G166" s="94">
        <v>32115</v>
      </c>
      <c r="H166" s="93">
        <v>46</v>
      </c>
      <c r="I166" s="76"/>
      <c r="J166" s="43"/>
      <c r="K166" s="59"/>
      <c r="L166" s="60"/>
      <c r="M166" s="65" t="s">
        <v>641</v>
      </c>
      <c r="N166" s="73" t="s">
        <v>890</v>
      </c>
    </row>
    <row r="167" spans="1:14">
      <c r="A167" s="74">
        <v>148</v>
      </c>
      <c r="B167" s="90" t="s">
        <v>816</v>
      </c>
      <c r="C167" s="85">
        <v>6</v>
      </c>
      <c r="D167" s="85" t="s">
        <v>188</v>
      </c>
      <c r="E167" s="81"/>
      <c r="F167" s="58"/>
      <c r="G167" s="94"/>
      <c r="H167" s="93">
        <v>966</v>
      </c>
      <c r="I167" s="76"/>
      <c r="J167" s="43"/>
      <c r="K167" s="59"/>
      <c r="L167" s="60"/>
      <c r="M167" s="65" t="s">
        <v>641</v>
      </c>
      <c r="N167" s="73" t="s">
        <v>890</v>
      </c>
    </row>
    <row r="168" spans="1:14">
      <c r="A168" s="74">
        <v>149</v>
      </c>
      <c r="B168" s="90" t="s">
        <v>817</v>
      </c>
      <c r="C168" s="85">
        <v>4</v>
      </c>
      <c r="D168" s="85" t="s">
        <v>31</v>
      </c>
      <c r="E168" s="81"/>
      <c r="F168" s="58"/>
      <c r="G168" s="94">
        <v>36.113999999999997</v>
      </c>
      <c r="H168" s="93">
        <v>10</v>
      </c>
      <c r="I168" s="76"/>
      <c r="J168" s="43"/>
      <c r="K168" s="59"/>
      <c r="L168" s="60"/>
      <c r="M168" s="65" t="s">
        <v>641</v>
      </c>
      <c r="N168" s="73" t="s">
        <v>890</v>
      </c>
    </row>
    <row r="169" spans="1:14">
      <c r="A169" s="74">
        <v>150</v>
      </c>
      <c r="B169" s="90" t="s">
        <v>818</v>
      </c>
      <c r="C169" s="85">
        <v>1</v>
      </c>
      <c r="D169" s="85" t="s">
        <v>188</v>
      </c>
      <c r="E169" s="81"/>
      <c r="F169" s="58"/>
      <c r="G169" s="94"/>
      <c r="H169" s="93">
        <v>612</v>
      </c>
      <c r="I169" s="76"/>
      <c r="J169" s="43"/>
      <c r="K169" s="59"/>
      <c r="L169" s="60"/>
      <c r="M169" s="65" t="s">
        <v>641</v>
      </c>
      <c r="N169" s="73" t="s">
        <v>890</v>
      </c>
    </row>
    <row r="170" spans="1:14">
      <c r="A170" s="74">
        <v>151</v>
      </c>
      <c r="B170" s="90" t="s">
        <v>819</v>
      </c>
      <c r="C170" s="85">
        <v>1</v>
      </c>
      <c r="D170" s="85" t="s">
        <v>31</v>
      </c>
      <c r="E170" s="81"/>
      <c r="F170" s="58"/>
      <c r="G170" s="94"/>
      <c r="H170" s="93">
        <v>30</v>
      </c>
      <c r="I170" s="76"/>
      <c r="J170" s="43"/>
      <c r="K170" s="59"/>
      <c r="L170" s="60"/>
      <c r="M170" s="65" t="s">
        <v>641</v>
      </c>
      <c r="N170" s="73" t="s">
        <v>890</v>
      </c>
    </row>
    <row r="171" spans="1:14">
      <c r="A171" s="74">
        <v>152</v>
      </c>
      <c r="B171" s="90" t="s">
        <v>820</v>
      </c>
      <c r="C171" s="85">
        <v>1</v>
      </c>
      <c r="D171" s="85" t="s">
        <v>31</v>
      </c>
      <c r="E171" s="81"/>
      <c r="F171" s="58"/>
      <c r="G171" s="94" t="s">
        <v>677</v>
      </c>
      <c r="H171" s="93">
        <v>37.700000000000003</v>
      </c>
      <c r="I171" s="76"/>
      <c r="J171" s="43"/>
      <c r="K171" s="59"/>
      <c r="L171" s="60"/>
      <c r="M171" s="65" t="s">
        <v>641</v>
      </c>
      <c r="N171" s="73" t="s">
        <v>890</v>
      </c>
    </row>
    <row r="172" spans="1:14">
      <c r="A172" s="74">
        <v>153</v>
      </c>
      <c r="B172" s="90" t="s">
        <v>821</v>
      </c>
      <c r="C172" s="85">
        <v>1</v>
      </c>
      <c r="D172" s="85" t="s">
        <v>31</v>
      </c>
      <c r="E172" s="81"/>
      <c r="F172" s="58"/>
      <c r="G172" s="94"/>
      <c r="H172" s="93">
        <v>310</v>
      </c>
      <c r="I172" s="76"/>
      <c r="J172" s="43"/>
      <c r="K172" s="59"/>
      <c r="L172" s="60"/>
      <c r="M172" s="65" t="s">
        <v>641</v>
      </c>
      <c r="N172" s="73" t="s">
        <v>890</v>
      </c>
    </row>
    <row r="173" spans="1:14">
      <c r="A173" s="74">
        <v>154</v>
      </c>
      <c r="B173" s="90" t="s">
        <v>822</v>
      </c>
      <c r="C173" s="85">
        <v>1</v>
      </c>
      <c r="D173" s="85" t="s">
        <v>31</v>
      </c>
      <c r="E173" s="81"/>
      <c r="F173" s="58"/>
      <c r="G173" s="94"/>
      <c r="H173" s="93">
        <v>189</v>
      </c>
      <c r="I173" s="76"/>
      <c r="J173" s="43"/>
      <c r="K173" s="59"/>
      <c r="L173" s="60"/>
      <c r="M173" s="65" t="s">
        <v>641</v>
      </c>
      <c r="N173" s="73" t="s">
        <v>890</v>
      </c>
    </row>
    <row r="174" spans="1:14" ht="21.75" customHeight="1">
      <c r="A174" s="7" t="s">
        <v>5</v>
      </c>
      <c r="B174" s="8" t="s">
        <v>6</v>
      </c>
      <c r="C174" s="8" t="s">
        <v>7</v>
      </c>
      <c r="D174" s="8" t="s">
        <v>8</v>
      </c>
      <c r="E174" s="7" t="s">
        <v>9</v>
      </c>
      <c r="F174" s="8" t="s">
        <v>10</v>
      </c>
      <c r="G174" s="8" t="s">
        <v>11</v>
      </c>
      <c r="H174" s="8" t="s">
        <v>12</v>
      </c>
      <c r="I174" s="53" t="s">
        <v>58</v>
      </c>
      <c r="J174" s="30" t="s">
        <v>16</v>
      </c>
      <c r="K174" s="28" t="s">
        <v>14</v>
      </c>
      <c r="L174" s="28" t="s">
        <v>15</v>
      </c>
      <c r="M174" s="8" t="str">
        <f>IF([1]说明!$C$11=1,"备注",IF([1]说明!$C$11=2,"","评估结果"))</f>
        <v>备注</v>
      </c>
      <c r="N174" s="28" t="s">
        <v>33</v>
      </c>
    </row>
    <row r="175" spans="1:14">
      <c r="A175" s="74">
        <v>155</v>
      </c>
      <c r="B175" s="90" t="s">
        <v>823</v>
      </c>
      <c r="C175" s="85">
        <v>2</v>
      </c>
      <c r="D175" s="85" t="s">
        <v>31</v>
      </c>
      <c r="E175" s="81"/>
      <c r="F175" s="58"/>
      <c r="G175" s="94"/>
      <c r="H175" s="93">
        <v>19</v>
      </c>
      <c r="I175" s="76"/>
      <c r="J175" s="43"/>
      <c r="K175" s="59"/>
      <c r="L175" s="60"/>
      <c r="M175" s="65" t="s">
        <v>641</v>
      </c>
      <c r="N175" s="73" t="s">
        <v>890</v>
      </c>
    </row>
    <row r="176" spans="1:14">
      <c r="A176" s="74">
        <v>156</v>
      </c>
      <c r="B176" s="90" t="s">
        <v>824</v>
      </c>
      <c r="C176" s="85">
        <v>1</v>
      </c>
      <c r="D176" s="85" t="s">
        <v>31</v>
      </c>
      <c r="E176" s="81"/>
      <c r="F176" s="58"/>
      <c r="G176" s="94"/>
      <c r="H176" s="93">
        <v>20</v>
      </c>
      <c r="I176" s="76"/>
      <c r="J176" s="43"/>
      <c r="K176" s="59"/>
      <c r="L176" s="60"/>
      <c r="M176" s="65" t="s">
        <v>641</v>
      </c>
      <c r="N176" s="73" t="s">
        <v>890</v>
      </c>
    </row>
    <row r="177" spans="1:14">
      <c r="A177" s="74">
        <v>157</v>
      </c>
      <c r="B177" s="90" t="s">
        <v>825</v>
      </c>
      <c r="C177" s="85">
        <v>1</v>
      </c>
      <c r="D177" s="85" t="s">
        <v>31</v>
      </c>
      <c r="E177" s="81"/>
      <c r="F177" s="58"/>
      <c r="G177" s="94">
        <v>37.131</v>
      </c>
      <c r="H177" s="93">
        <v>47</v>
      </c>
      <c r="I177" s="76"/>
      <c r="J177" s="43"/>
      <c r="K177" s="59"/>
      <c r="L177" s="60"/>
      <c r="M177" s="65" t="s">
        <v>641</v>
      </c>
      <c r="N177" s="73" t="s">
        <v>890</v>
      </c>
    </row>
    <row r="178" spans="1:14">
      <c r="A178" s="74">
        <v>158</v>
      </c>
      <c r="B178" s="90" t="s">
        <v>826</v>
      </c>
      <c r="C178" s="85">
        <v>1</v>
      </c>
      <c r="D178" s="85" t="s">
        <v>31</v>
      </c>
      <c r="E178" s="81"/>
      <c r="F178" s="58"/>
      <c r="G178" s="94">
        <v>22.103999999999999</v>
      </c>
      <c r="H178" s="93">
        <v>36.200000000000003</v>
      </c>
      <c r="I178" s="76"/>
      <c r="J178" s="43"/>
      <c r="K178" s="59"/>
      <c r="L178" s="60"/>
      <c r="M178" s="65" t="s">
        <v>641</v>
      </c>
      <c r="N178" s="73" t="s">
        <v>890</v>
      </c>
    </row>
    <row r="179" spans="1:14">
      <c r="A179" s="74">
        <v>159</v>
      </c>
      <c r="B179" s="90" t="s">
        <v>820</v>
      </c>
      <c r="C179" s="85">
        <v>1</v>
      </c>
      <c r="D179" s="85" t="s">
        <v>31</v>
      </c>
      <c r="E179" s="81"/>
      <c r="F179" s="58"/>
      <c r="G179" s="94">
        <v>22.006</v>
      </c>
      <c r="H179" s="93">
        <v>38</v>
      </c>
      <c r="I179" s="76"/>
      <c r="J179" s="43"/>
      <c r="K179" s="59"/>
      <c r="L179" s="60"/>
      <c r="M179" s="65" t="s">
        <v>641</v>
      </c>
      <c r="N179" s="73" t="s">
        <v>890</v>
      </c>
    </row>
    <row r="180" spans="1:14">
      <c r="A180" s="74">
        <v>160</v>
      </c>
      <c r="B180" s="90" t="s">
        <v>723</v>
      </c>
      <c r="C180" s="85">
        <v>1</v>
      </c>
      <c r="D180" s="85" t="s">
        <v>31</v>
      </c>
      <c r="E180" s="81"/>
      <c r="F180" s="58"/>
      <c r="G180" s="94"/>
      <c r="H180" s="93">
        <v>15</v>
      </c>
      <c r="I180" s="76"/>
      <c r="J180" s="43"/>
      <c r="K180" s="59"/>
      <c r="L180" s="60"/>
      <c r="M180" s="65" t="s">
        <v>641</v>
      </c>
      <c r="N180" s="73" t="s">
        <v>890</v>
      </c>
    </row>
    <row r="181" spans="1:14">
      <c r="A181" s="74">
        <v>161</v>
      </c>
      <c r="B181" s="90" t="s">
        <v>724</v>
      </c>
      <c r="C181" s="85">
        <v>1</v>
      </c>
      <c r="D181" s="85" t="s">
        <v>31</v>
      </c>
      <c r="E181" s="81"/>
      <c r="F181" s="58"/>
      <c r="G181" s="94" t="s">
        <v>667</v>
      </c>
      <c r="H181" s="93">
        <v>24</v>
      </c>
      <c r="I181" s="76"/>
      <c r="J181" s="43"/>
      <c r="K181" s="59"/>
      <c r="L181" s="60"/>
      <c r="M181" s="65" t="s">
        <v>641</v>
      </c>
      <c r="N181" s="73" t="s">
        <v>890</v>
      </c>
    </row>
    <row r="182" spans="1:14">
      <c r="A182" s="74">
        <v>162</v>
      </c>
      <c r="B182" s="90" t="s">
        <v>814</v>
      </c>
      <c r="C182" s="85">
        <v>1</v>
      </c>
      <c r="D182" s="85" t="s">
        <v>236</v>
      </c>
      <c r="E182" s="81"/>
      <c r="F182" s="58"/>
      <c r="G182" s="94"/>
      <c r="H182" s="93">
        <v>16.3</v>
      </c>
      <c r="I182" s="76"/>
      <c r="J182" s="43"/>
      <c r="K182" s="59"/>
      <c r="L182" s="60"/>
      <c r="M182" s="65" t="s">
        <v>641</v>
      </c>
      <c r="N182" s="73" t="s">
        <v>890</v>
      </c>
    </row>
    <row r="183" spans="1:14">
      <c r="A183" s="74">
        <v>163</v>
      </c>
      <c r="B183" s="90" t="s">
        <v>827</v>
      </c>
      <c r="C183" s="85">
        <v>3</v>
      </c>
      <c r="D183" s="85" t="s">
        <v>31</v>
      </c>
      <c r="E183" s="81"/>
      <c r="F183" s="58"/>
      <c r="G183" s="94"/>
      <c r="H183" s="93">
        <v>1.5</v>
      </c>
      <c r="I183" s="76"/>
      <c r="J183" s="43"/>
      <c r="K183" s="59"/>
      <c r="L183" s="60"/>
      <c r="M183" s="65" t="s">
        <v>641</v>
      </c>
      <c r="N183" s="73" t="s">
        <v>890</v>
      </c>
    </row>
    <row r="184" spans="1:14">
      <c r="A184" s="74">
        <v>164</v>
      </c>
      <c r="B184" s="90" t="s">
        <v>828</v>
      </c>
      <c r="C184" s="85">
        <v>1</v>
      </c>
      <c r="D184" s="85" t="s">
        <v>31</v>
      </c>
      <c r="E184" s="81"/>
      <c r="F184" s="58"/>
      <c r="G184" s="94"/>
      <c r="H184" s="93">
        <v>84</v>
      </c>
      <c r="I184" s="76"/>
      <c r="J184" s="43"/>
      <c r="K184" s="59"/>
      <c r="L184" s="60"/>
      <c r="M184" s="65" t="s">
        <v>641</v>
      </c>
      <c r="N184" s="73" t="s">
        <v>890</v>
      </c>
    </row>
    <row r="185" spans="1:14">
      <c r="A185" s="74">
        <v>165</v>
      </c>
      <c r="B185" s="90" t="s">
        <v>829</v>
      </c>
      <c r="C185" s="85">
        <v>4</v>
      </c>
      <c r="D185" s="85" t="s">
        <v>31</v>
      </c>
      <c r="E185" s="81"/>
      <c r="F185" s="58"/>
      <c r="G185" s="94"/>
      <c r="H185" s="93">
        <v>7.2</v>
      </c>
      <c r="I185" s="76"/>
      <c r="J185" s="43"/>
      <c r="K185" s="59"/>
      <c r="L185" s="60"/>
      <c r="M185" s="65" t="s">
        <v>641</v>
      </c>
      <c r="N185" s="73" t="s">
        <v>890</v>
      </c>
    </row>
    <row r="186" spans="1:14">
      <c r="A186" s="74">
        <v>166</v>
      </c>
      <c r="B186" s="90" t="s">
        <v>830</v>
      </c>
      <c r="C186" s="85">
        <v>2</v>
      </c>
      <c r="D186" s="85" t="s">
        <v>188</v>
      </c>
      <c r="E186" s="81"/>
      <c r="F186" s="58"/>
      <c r="G186" s="94"/>
      <c r="H186" s="93">
        <v>7.3</v>
      </c>
      <c r="I186" s="76"/>
      <c r="J186" s="43"/>
      <c r="K186" s="59"/>
      <c r="L186" s="60"/>
      <c r="M186" s="65" t="s">
        <v>641</v>
      </c>
      <c r="N186" s="73" t="s">
        <v>890</v>
      </c>
    </row>
    <row r="187" spans="1:14">
      <c r="A187" s="74">
        <v>167</v>
      </c>
      <c r="B187" s="90" t="s">
        <v>831</v>
      </c>
      <c r="C187" s="85">
        <v>4</v>
      </c>
      <c r="D187" s="85" t="s">
        <v>31</v>
      </c>
      <c r="E187" s="81"/>
      <c r="F187" s="58"/>
      <c r="G187" s="94"/>
      <c r="H187" s="93">
        <v>84.48</v>
      </c>
      <c r="I187" s="76"/>
      <c r="J187" s="43"/>
      <c r="K187" s="59"/>
      <c r="L187" s="60"/>
      <c r="M187" s="65" t="s">
        <v>641</v>
      </c>
      <c r="N187" s="73" t="s">
        <v>890</v>
      </c>
    </row>
    <row r="188" spans="1:14">
      <c r="A188" s="74">
        <v>168</v>
      </c>
      <c r="B188" s="90" t="s">
        <v>832</v>
      </c>
      <c r="C188" s="85">
        <v>4</v>
      </c>
      <c r="D188" s="85" t="s">
        <v>31</v>
      </c>
      <c r="E188" s="81"/>
      <c r="F188" s="58"/>
      <c r="G188" s="94"/>
      <c r="H188" s="93">
        <v>22.56</v>
      </c>
      <c r="I188" s="76"/>
      <c r="J188" s="43"/>
      <c r="K188" s="59"/>
      <c r="L188" s="60"/>
      <c r="M188" s="65" t="s">
        <v>641</v>
      </c>
      <c r="N188" s="73" t="s">
        <v>890</v>
      </c>
    </row>
    <row r="189" spans="1:14">
      <c r="A189" s="74">
        <v>169</v>
      </c>
      <c r="B189" s="90" t="s">
        <v>833</v>
      </c>
      <c r="C189" s="85">
        <v>1</v>
      </c>
      <c r="D189" s="85" t="s">
        <v>31</v>
      </c>
      <c r="E189" s="81"/>
      <c r="F189" s="58"/>
      <c r="G189" s="94"/>
      <c r="H189" s="93">
        <v>1.5</v>
      </c>
      <c r="I189" s="76"/>
      <c r="J189" s="43"/>
      <c r="K189" s="59"/>
      <c r="L189" s="60"/>
      <c r="M189" s="65" t="s">
        <v>641</v>
      </c>
      <c r="N189" s="73" t="s">
        <v>890</v>
      </c>
    </row>
    <row r="190" spans="1:14">
      <c r="A190" s="74">
        <v>170</v>
      </c>
      <c r="B190" s="90" t="s">
        <v>834</v>
      </c>
      <c r="C190" s="85">
        <v>2</v>
      </c>
      <c r="D190" s="85" t="s">
        <v>31</v>
      </c>
      <c r="E190" s="81"/>
      <c r="F190" s="58"/>
      <c r="G190" s="94"/>
      <c r="H190" s="93">
        <v>80</v>
      </c>
      <c r="I190" s="76"/>
      <c r="J190" s="43"/>
      <c r="K190" s="59"/>
      <c r="L190" s="60"/>
      <c r="M190" s="65" t="s">
        <v>641</v>
      </c>
      <c r="N190" s="73" t="s">
        <v>890</v>
      </c>
    </row>
    <row r="191" spans="1:14">
      <c r="A191" s="74">
        <v>171</v>
      </c>
      <c r="B191" s="90" t="s">
        <v>835</v>
      </c>
      <c r="C191" s="85">
        <v>1</v>
      </c>
      <c r="D191" s="85" t="s">
        <v>31</v>
      </c>
      <c r="E191" s="81"/>
      <c r="F191" s="58"/>
      <c r="G191" s="94"/>
      <c r="H191" s="93">
        <v>10.5</v>
      </c>
      <c r="I191" s="76"/>
      <c r="J191" s="43"/>
      <c r="K191" s="59"/>
      <c r="L191" s="60"/>
      <c r="M191" s="65" t="s">
        <v>641</v>
      </c>
      <c r="N191" s="73" t="s">
        <v>890</v>
      </c>
    </row>
    <row r="192" spans="1:14">
      <c r="A192" s="74">
        <v>172</v>
      </c>
      <c r="B192" s="90" t="s">
        <v>830</v>
      </c>
      <c r="C192" s="85">
        <v>2</v>
      </c>
      <c r="D192" s="85" t="s">
        <v>188</v>
      </c>
      <c r="E192" s="81"/>
      <c r="F192" s="58"/>
      <c r="G192" s="94"/>
      <c r="H192" s="93">
        <v>9</v>
      </c>
      <c r="I192" s="76"/>
      <c r="J192" s="43"/>
      <c r="K192" s="59"/>
      <c r="L192" s="60"/>
      <c r="M192" s="65" t="s">
        <v>641</v>
      </c>
      <c r="N192" s="73" t="s">
        <v>890</v>
      </c>
    </row>
    <row r="193" spans="1:14">
      <c r="A193" s="74">
        <v>173</v>
      </c>
      <c r="B193" s="90" t="s">
        <v>836</v>
      </c>
      <c r="C193" s="85">
        <v>1</v>
      </c>
      <c r="D193" s="85" t="s">
        <v>31</v>
      </c>
      <c r="E193" s="81"/>
      <c r="F193" s="58"/>
      <c r="G193" s="94"/>
      <c r="H193" s="93">
        <v>69</v>
      </c>
      <c r="I193" s="76"/>
      <c r="J193" s="43"/>
      <c r="K193" s="59"/>
      <c r="L193" s="60"/>
      <c r="M193" s="65" t="s">
        <v>641</v>
      </c>
      <c r="N193" s="73" t="s">
        <v>890</v>
      </c>
    </row>
    <row r="194" spans="1:14">
      <c r="A194" s="74">
        <v>174</v>
      </c>
      <c r="B194" s="90" t="s">
        <v>740</v>
      </c>
      <c r="C194" s="85">
        <v>17</v>
      </c>
      <c r="D194" s="85" t="s">
        <v>31</v>
      </c>
      <c r="E194" s="81"/>
      <c r="F194" s="58"/>
      <c r="G194" s="94"/>
      <c r="H194" s="93">
        <v>280.5</v>
      </c>
      <c r="I194" s="76"/>
      <c r="J194" s="43"/>
      <c r="K194" s="59"/>
      <c r="L194" s="60"/>
      <c r="M194" s="65" t="s">
        <v>641</v>
      </c>
      <c r="N194" s="73" t="s">
        <v>890</v>
      </c>
    </row>
    <row r="195" spans="1:14">
      <c r="A195" s="74">
        <v>175</v>
      </c>
      <c r="B195" s="90" t="s">
        <v>837</v>
      </c>
      <c r="C195" s="85">
        <v>1</v>
      </c>
      <c r="D195" s="85" t="s">
        <v>31</v>
      </c>
      <c r="E195" s="81"/>
      <c r="F195" s="58"/>
      <c r="G195" s="94"/>
      <c r="H195" s="93">
        <v>20</v>
      </c>
      <c r="I195" s="76"/>
      <c r="J195" s="43"/>
      <c r="K195" s="59"/>
      <c r="L195" s="60"/>
      <c r="M195" s="65" t="s">
        <v>641</v>
      </c>
      <c r="N195" s="73" t="s">
        <v>890</v>
      </c>
    </row>
    <row r="196" spans="1:14">
      <c r="A196" s="74">
        <v>176</v>
      </c>
      <c r="B196" s="90" t="s">
        <v>838</v>
      </c>
      <c r="C196" s="85">
        <v>1</v>
      </c>
      <c r="D196" s="85" t="s">
        <v>188</v>
      </c>
      <c r="E196" s="81"/>
      <c r="F196" s="58"/>
      <c r="G196" s="94"/>
      <c r="H196" s="93">
        <v>24</v>
      </c>
      <c r="I196" s="76"/>
      <c r="J196" s="43"/>
      <c r="K196" s="59"/>
      <c r="L196" s="60"/>
      <c r="M196" s="65" t="s">
        <v>641</v>
      </c>
      <c r="N196" s="73" t="s">
        <v>890</v>
      </c>
    </row>
    <row r="197" spans="1:14">
      <c r="A197" s="74">
        <v>177</v>
      </c>
      <c r="B197" s="90" t="s">
        <v>839</v>
      </c>
      <c r="C197" s="85">
        <v>1</v>
      </c>
      <c r="D197" s="85" t="s">
        <v>188</v>
      </c>
      <c r="E197" s="81"/>
      <c r="F197" s="58"/>
      <c r="G197" s="94" t="s">
        <v>678</v>
      </c>
      <c r="H197" s="93">
        <v>367.76</v>
      </c>
      <c r="I197" s="76"/>
      <c r="J197" s="43"/>
      <c r="K197" s="59"/>
      <c r="L197" s="60"/>
      <c r="M197" s="65" t="s">
        <v>641</v>
      </c>
      <c r="N197" s="73" t="s">
        <v>890</v>
      </c>
    </row>
    <row r="198" spans="1:14">
      <c r="A198" s="74">
        <v>178</v>
      </c>
      <c r="B198" s="90" t="s">
        <v>840</v>
      </c>
      <c r="C198" s="85">
        <v>1</v>
      </c>
      <c r="D198" s="85" t="s">
        <v>31</v>
      </c>
      <c r="E198" s="81"/>
      <c r="F198" s="58"/>
      <c r="G198" s="94">
        <v>126</v>
      </c>
      <c r="H198" s="93">
        <v>3.4</v>
      </c>
      <c r="I198" s="76"/>
      <c r="J198" s="43"/>
      <c r="K198" s="59"/>
      <c r="L198" s="60"/>
      <c r="M198" s="65" t="s">
        <v>641</v>
      </c>
      <c r="N198" s="73" t="s">
        <v>890</v>
      </c>
    </row>
    <row r="199" spans="1:14">
      <c r="A199" s="74">
        <v>179</v>
      </c>
      <c r="B199" s="90" t="s">
        <v>841</v>
      </c>
      <c r="C199" s="85">
        <v>2</v>
      </c>
      <c r="D199" s="85" t="s">
        <v>31</v>
      </c>
      <c r="E199" s="81"/>
      <c r="F199" s="58"/>
      <c r="G199" s="94">
        <v>119</v>
      </c>
      <c r="H199" s="93">
        <v>13.6</v>
      </c>
      <c r="I199" s="76"/>
      <c r="J199" s="43"/>
      <c r="K199" s="59"/>
      <c r="L199" s="60"/>
      <c r="M199" s="65" t="s">
        <v>641</v>
      </c>
      <c r="N199" s="73" t="s">
        <v>890</v>
      </c>
    </row>
    <row r="200" spans="1:14">
      <c r="A200" s="74">
        <v>180</v>
      </c>
      <c r="B200" s="90" t="s">
        <v>842</v>
      </c>
      <c r="C200" s="85">
        <v>2</v>
      </c>
      <c r="D200" s="85" t="s">
        <v>31</v>
      </c>
      <c r="E200" s="81"/>
      <c r="F200" s="58"/>
      <c r="G200" s="94">
        <v>610</v>
      </c>
      <c r="H200" s="93">
        <v>15</v>
      </c>
      <c r="I200" s="76"/>
      <c r="J200" s="43"/>
      <c r="K200" s="59"/>
      <c r="L200" s="60"/>
      <c r="M200" s="65" t="s">
        <v>641</v>
      </c>
      <c r="N200" s="73" t="s">
        <v>890</v>
      </c>
    </row>
    <row r="201" spans="1:14">
      <c r="A201" s="74">
        <v>181</v>
      </c>
      <c r="B201" s="90" t="s">
        <v>843</v>
      </c>
      <c r="C201" s="85">
        <v>4</v>
      </c>
      <c r="D201" s="85" t="s">
        <v>31</v>
      </c>
      <c r="E201" s="81"/>
      <c r="F201" s="58"/>
      <c r="G201" s="94">
        <v>5.2</v>
      </c>
      <c r="H201" s="93">
        <v>18.48</v>
      </c>
      <c r="I201" s="76"/>
      <c r="J201" s="43"/>
      <c r="K201" s="59"/>
      <c r="L201" s="60"/>
      <c r="M201" s="65" t="s">
        <v>641</v>
      </c>
      <c r="N201" s="73" t="s">
        <v>890</v>
      </c>
    </row>
    <row r="202" spans="1:14">
      <c r="A202" s="74">
        <v>182</v>
      </c>
      <c r="B202" s="90" t="s">
        <v>684</v>
      </c>
      <c r="C202" s="85">
        <v>3</v>
      </c>
      <c r="D202" s="85" t="s">
        <v>31</v>
      </c>
      <c r="E202" s="81"/>
      <c r="F202" s="58"/>
      <c r="G202" s="94"/>
      <c r="H202" s="93">
        <v>21.299999999999997</v>
      </c>
      <c r="I202" s="76"/>
      <c r="J202" s="43"/>
      <c r="K202" s="59"/>
      <c r="L202" s="60"/>
      <c r="M202" s="65" t="s">
        <v>641</v>
      </c>
      <c r="N202" s="73" t="s">
        <v>890</v>
      </c>
    </row>
    <row r="203" spans="1:14">
      <c r="A203" s="74">
        <v>183</v>
      </c>
      <c r="B203" s="90" t="s">
        <v>844</v>
      </c>
      <c r="C203" s="85">
        <v>90</v>
      </c>
      <c r="D203" s="85" t="s">
        <v>31</v>
      </c>
      <c r="E203" s="81"/>
      <c r="F203" s="58"/>
      <c r="G203" s="94"/>
      <c r="H203" s="93">
        <v>225</v>
      </c>
      <c r="I203" s="76"/>
      <c r="J203" s="43"/>
      <c r="K203" s="59"/>
      <c r="L203" s="60"/>
      <c r="M203" s="65" t="s">
        <v>641</v>
      </c>
      <c r="N203" s="73" t="s">
        <v>890</v>
      </c>
    </row>
    <row r="204" spans="1:14">
      <c r="A204" s="74">
        <v>184</v>
      </c>
      <c r="B204" s="90" t="s">
        <v>845</v>
      </c>
      <c r="C204" s="85">
        <v>1</v>
      </c>
      <c r="D204" s="85" t="s">
        <v>31</v>
      </c>
      <c r="E204" s="81"/>
      <c r="F204" s="58"/>
      <c r="G204" s="94">
        <v>124</v>
      </c>
      <c r="H204" s="93">
        <v>12.5</v>
      </c>
      <c r="I204" s="76"/>
      <c r="J204" s="43"/>
      <c r="K204" s="59"/>
      <c r="L204" s="60"/>
      <c r="M204" s="65" t="s">
        <v>641</v>
      </c>
      <c r="N204" s="73" t="s">
        <v>890</v>
      </c>
    </row>
    <row r="205" spans="1:14">
      <c r="A205" s="74">
        <v>185</v>
      </c>
      <c r="B205" s="90" t="s">
        <v>846</v>
      </c>
      <c r="C205" s="85">
        <v>5</v>
      </c>
      <c r="D205" s="85" t="s">
        <v>31</v>
      </c>
      <c r="E205" s="81"/>
      <c r="F205" s="58"/>
      <c r="G205" s="94"/>
      <c r="H205" s="93">
        <v>77.25</v>
      </c>
      <c r="I205" s="76"/>
      <c r="J205" s="43"/>
      <c r="K205" s="59"/>
      <c r="L205" s="60"/>
      <c r="M205" s="65" t="s">
        <v>641</v>
      </c>
      <c r="N205" s="73" t="s">
        <v>890</v>
      </c>
    </row>
    <row r="206" spans="1:14">
      <c r="A206" s="74">
        <v>186</v>
      </c>
      <c r="B206" s="90" t="s">
        <v>847</v>
      </c>
      <c r="C206" s="85">
        <v>1</v>
      </c>
      <c r="D206" s="85" t="s">
        <v>31</v>
      </c>
      <c r="E206" s="81"/>
      <c r="F206" s="58"/>
      <c r="G206" s="94"/>
      <c r="H206" s="93">
        <v>29.2</v>
      </c>
      <c r="I206" s="76"/>
      <c r="J206" s="43"/>
      <c r="K206" s="59"/>
      <c r="L206" s="60"/>
      <c r="M206" s="65" t="s">
        <v>641</v>
      </c>
      <c r="N206" s="73" t="s">
        <v>890</v>
      </c>
    </row>
    <row r="207" spans="1:14">
      <c r="A207" s="74">
        <v>187</v>
      </c>
      <c r="B207" s="90" t="s">
        <v>718</v>
      </c>
      <c r="C207" s="85">
        <v>40</v>
      </c>
      <c r="D207" s="85" t="s">
        <v>31</v>
      </c>
      <c r="E207" s="81"/>
      <c r="F207" s="58"/>
      <c r="G207" s="94"/>
      <c r="H207" s="93">
        <v>60</v>
      </c>
      <c r="I207" s="76"/>
      <c r="J207" s="43"/>
      <c r="K207" s="59"/>
      <c r="L207" s="60"/>
      <c r="M207" s="65" t="s">
        <v>641</v>
      </c>
      <c r="N207" s="73" t="s">
        <v>890</v>
      </c>
    </row>
    <row r="208" spans="1:14">
      <c r="A208" s="74">
        <v>188</v>
      </c>
      <c r="B208" s="90" t="s">
        <v>848</v>
      </c>
      <c r="C208" s="85">
        <v>4</v>
      </c>
      <c r="D208" s="85" t="s">
        <v>31</v>
      </c>
      <c r="E208" s="81"/>
      <c r="F208" s="58"/>
      <c r="G208" s="94"/>
      <c r="H208" s="93">
        <v>19.2</v>
      </c>
      <c r="I208" s="76"/>
      <c r="J208" s="43"/>
      <c r="K208" s="59"/>
      <c r="L208" s="60"/>
      <c r="M208" s="65" t="s">
        <v>641</v>
      </c>
      <c r="N208" s="73" t="s">
        <v>890</v>
      </c>
    </row>
    <row r="209" spans="1:14" ht="21" customHeight="1">
      <c r="A209" s="7" t="s">
        <v>5</v>
      </c>
      <c r="B209" s="8" t="s">
        <v>6</v>
      </c>
      <c r="C209" s="8" t="s">
        <v>7</v>
      </c>
      <c r="D209" s="8" t="s">
        <v>8</v>
      </c>
      <c r="E209" s="7" t="s">
        <v>9</v>
      </c>
      <c r="F209" s="8" t="s">
        <v>10</v>
      </c>
      <c r="G209" s="8" t="s">
        <v>11</v>
      </c>
      <c r="H209" s="8" t="s">
        <v>12</v>
      </c>
      <c r="I209" s="53" t="s">
        <v>58</v>
      </c>
      <c r="J209" s="30" t="s">
        <v>16</v>
      </c>
      <c r="K209" s="28" t="s">
        <v>14</v>
      </c>
      <c r="L209" s="28" t="s">
        <v>15</v>
      </c>
      <c r="M209" s="8" t="str">
        <f>IF([1]说明!$C$11=1,"备注",IF([1]说明!$C$11=2,"","评估结果"))</f>
        <v>备注</v>
      </c>
      <c r="N209" s="28" t="s">
        <v>33</v>
      </c>
    </row>
    <row r="210" spans="1:14">
      <c r="A210" s="74">
        <v>189</v>
      </c>
      <c r="B210" s="90" t="s">
        <v>849</v>
      </c>
      <c r="C210" s="85">
        <v>2</v>
      </c>
      <c r="D210" s="85" t="s">
        <v>31</v>
      </c>
      <c r="E210" s="81"/>
      <c r="F210" s="58"/>
      <c r="G210" s="94"/>
      <c r="H210" s="93">
        <v>40.200000000000003</v>
      </c>
      <c r="I210" s="76"/>
      <c r="J210" s="43"/>
      <c r="K210" s="59"/>
      <c r="L210" s="60"/>
      <c r="M210" s="65" t="s">
        <v>641</v>
      </c>
      <c r="N210" s="73" t="s">
        <v>890</v>
      </c>
    </row>
    <row r="211" spans="1:14">
      <c r="A211" s="74">
        <v>190</v>
      </c>
      <c r="B211" s="90" t="s">
        <v>850</v>
      </c>
      <c r="C211" s="85">
        <v>3</v>
      </c>
      <c r="D211" s="85" t="s">
        <v>31</v>
      </c>
      <c r="E211" s="81"/>
      <c r="F211" s="58"/>
      <c r="G211" s="94">
        <v>130</v>
      </c>
      <c r="H211" s="93">
        <v>37.5</v>
      </c>
      <c r="I211" s="76"/>
      <c r="J211" s="43"/>
      <c r="K211" s="59"/>
      <c r="L211" s="60"/>
      <c r="M211" s="65" t="s">
        <v>641</v>
      </c>
      <c r="N211" s="73" t="s">
        <v>890</v>
      </c>
    </row>
    <row r="212" spans="1:14">
      <c r="A212" s="74">
        <v>191</v>
      </c>
      <c r="B212" s="90" t="s">
        <v>851</v>
      </c>
      <c r="C212" s="85">
        <v>15</v>
      </c>
      <c r="D212" s="85" t="s">
        <v>31</v>
      </c>
      <c r="E212" s="81"/>
      <c r="F212" s="58"/>
      <c r="G212" s="94"/>
      <c r="H212" s="93">
        <v>1110</v>
      </c>
      <c r="I212" s="76"/>
      <c r="J212" s="43"/>
      <c r="K212" s="59"/>
      <c r="L212" s="60"/>
      <c r="M212" s="65" t="s">
        <v>641</v>
      </c>
      <c r="N212" s="73" t="s">
        <v>890</v>
      </c>
    </row>
    <row r="213" spans="1:14">
      <c r="A213" s="74">
        <v>192</v>
      </c>
      <c r="B213" s="90" t="s">
        <v>852</v>
      </c>
      <c r="C213" s="85">
        <v>4</v>
      </c>
      <c r="D213" s="85" t="s">
        <v>31</v>
      </c>
      <c r="E213" s="81"/>
      <c r="F213" s="58"/>
      <c r="G213" s="94"/>
      <c r="H213" s="93">
        <v>34</v>
      </c>
      <c r="I213" s="76"/>
      <c r="J213" s="43"/>
      <c r="K213" s="59"/>
      <c r="L213" s="60"/>
      <c r="M213" s="65" t="s">
        <v>641</v>
      </c>
      <c r="N213" s="73" t="s">
        <v>890</v>
      </c>
    </row>
    <row r="214" spans="1:14">
      <c r="A214" s="74">
        <v>193</v>
      </c>
      <c r="B214" s="90" t="s">
        <v>853</v>
      </c>
      <c r="C214" s="85">
        <v>8</v>
      </c>
      <c r="D214" s="85" t="s">
        <v>31</v>
      </c>
      <c r="E214" s="81"/>
      <c r="F214" s="58"/>
      <c r="G214" s="94"/>
      <c r="H214" s="93">
        <v>160</v>
      </c>
      <c r="I214" s="76"/>
      <c r="J214" s="43"/>
      <c r="K214" s="59"/>
      <c r="L214" s="60"/>
      <c r="M214" s="65" t="s">
        <v>641</v>
      </c>
      <c r="N214" s="73" t="s">
        <v>890</v>
      </c>
    </row>
    <row r="215" spans="1:14">
      <c r="A215" s="74">
        <v>194</v>
      </c>
      <c r="B215" s="90" t="s">
        <v>854</v>
      </c>
      <c r="C215" s="85">
        <v>1</v>
      </c>
      <c r="D215" s="85" t="s">
        <v>31</v>
      </c>
      <c r="E215" s="81"/>
      <c r="F215" s="58"/>
      <c r="G215" s="94"/>
      <c r="H215" s="93">
        <v>48</v>
      </c>
      <c r="I215" s="76"/>
      <c r="J215" s="43"/>
      <c r="K215" s="59"/>
      <c r="L215" s="60"/>
      <c r="M215" s="65" t="s">
        <v>641</v>
      </c>
      <c r="N215" s="73" t="s">
        <v>890</v>
      </c>
    </row>
    <row r="216" spans="1:14">
      <c r="A216" s="74">
        <v>195</v>
      </c>
      <c r="B216" s="90" t="s">
        <v>855</v>
      </c>
      <c r="C216" s="85">
        <v>1</v>
      </c>
      <c r="D216" s="85" t="s">
        <v>31</v>
      </c>
      <c r="E216" s="81"/>
      <c r="F216" s="58"/>
      <c r="G216" s="94"/>
      <c r="H216" s="93">
        <v>5</v>
      </c>
      <c r="I216" s="76"/>
      <c r="J216" s="43"/>
      <c r="K216" s="59"/>
      <c r="L216" s="60"/>
      <c r="M216" s="65" t="s">
        <v>641</v>
      </c>
      <c r="N216" s="73" t="s">
        <v>890</v>
      </c>
    </row>
    <row r="217" spans="1:14">
      <c r="A217" s="74">
        <v>196</v>
      </c>
      <c r="B217" s="90" t="s">
        <v>856</v>
      </c>
      <c r="C217" s="85">
        <v>1</v>
      </c>
      <c r="D217" s="85" t="s">
        <v>188</v>
      </c>
      <c r="E217" s="81"/>
      <c r="F217" s="58"/>
      <c r="G217" s="94"/>
      <c r="H217" s="93">
        <v>75</v>
      </c>
      <c r="I217" s="76"/>
      <c r="J217" s="43"/>
      <c r="K217" s="59"/>
      <c r="L217" s="60"/>
      <c r="M217" s="65" t="s">
        <v>641</v>
      </c>
      <c r="N217" s="73" t="s">
        <v>890</v>
      </c>
    </row>
    <row r="218" spans="1:14">
      <c r="A218" s="74">
        <v>197</v>
      </c>
      <c r="B218" s="90" t="s">
        <v>857</v>
      </c>
      <c r="C218" s="85">
        <v>24</v>
      </c>
      <c r="D218" s="85" t="s">
        <v>31</v>
      </c>
      <c r="E218" s="81"/>
      <c r="F218" s="58"/>
      <c r="G218" s="94">
        <v>2113</v>
      </c>
      <c r="H218" s="93">
        <v>768</v>
      </c>
      <c r="I218" s="76"/>
      <c r="J218" s="43"/>
      <c r="K218" s="59"/>
      <c r="L218" s="60"/>
      <c r="M218" s="65" t="s">
        <v>641</v>
      </c>
      <c r="N218" s="73" t="s">
        <v>890</v>
      </c>
    </row>
    <row r="219" spans="1:14">
      <c r="A219" s="74">
        <v>198</v>
      </c>
      <c r="B219" s="90" t="s">
        <v>858</v>
      </c>
      <c r="C219" s="85">
        <v>20</v>
      </c>
      <c r="D219" s="85" t="s">
        <v>31</v>
      </c>
      <c r="E219" s="81"/>
      <c r="F219" s="58"/>
      <c r="G219" s="94">
        <v>2013</v>
      </c>
      <c r="H219" s="93">
        <v>640</v>
      </c>
      <c r="I219" s="76"/>
      <c r="J219" s="43"/>
      <c r="K219" s="59"/>
      <c r="L219" s="60"/>
      <c r="M219" s="65" t="s">
        <v>641</v>
      </c>
      <c r="N219" s="73" t="s">
        <v>890</v>
      </c>
    </row>
    <row r="220" spans="1:14">
      <c r="A220" s="74">
        <v>199</v>
      </c>
      <c r="B220" s="90" t="s">
        <v>859</v>
      </c>
      <c r="C220" s="85">
        <v>2</v>
      </c>
      <c r="D220" s="85" t="s">
        <v>31</v>
      </c>
      <c r="E220" s="81"/>
      <c r="F220" s="58"/>
      <c r="G220" s="94" t="s">
        <v>679</v>
      </c>
      <c r="H220" s="93">
        <v>9.7200000000000006</v>
      </c>
      <c r="I220" s="76"/>
      <c r="J220" s="43"/>
      <c r="K220" s="59"/>
      <c r="L220" s="60"/>
      <c r="M220" s="65" t="s">
        <v>641</v>
      </c>
      <c r="N220" s="73" t="s">
        <v>890</v>
      </c>
    </row>
    <row r="221" spans="1:14">
      <c r="A221" s="74">
        <v>200</v>
      </c>
      <c r="B221" s="90" t="s">
        <v>860</v>
      </c>
      <c r="C221" s="85">
        <v>4</v>
      </c>
      <c r="D221" s="85" t="s">
        <v>31</v>
      </c>
      <c r="E221" s="81"/>
      <c r="F221" s="58"/>
      <c r="G221" s="94" t="s">
        <v>680</v>
      </c>
      <c r="H221" s="93">
        <v>72</v>
      </c>
      <c r="I221" s="76"/>
      <c r="J221" s="43"/>
      <c r="K221" s="59"/>
      <c r="L221" s="60"/>
      <c r="M221" s="65" t="s">
        <v>641</v>
      </c>
      <c r="N221" s="73" t="s">
        <v>890</v>
      </c>
    </row>
    <row r="222" spans="1:14">
      <c r="A222" s="74">
        <v>201</v>
      </c>
      <c r="B222" s="90" t="s">
        <v>861</v>
      </c>
      <c r="C222" s="85">
        <v>4</v>
      </c>
      <c r="D222" s="85" t="s">
        <v>31</v>
      </c>
      <c r="E222" s="81"/>
      <c r="F222" s="58"/>
      <c r="G222" s="94" t="s">
        <v>681</v>
      </c>
      <c r="H222" s="93">
        <v>192</v>
      </c>
      <c r="I222" s="76"/>
      <c r="J222" s="43"/>
      <c r="K222" s="59"/>
      <c r="L222" s="60"/>
      <c r="M222" s="65" t="s">
        <v>641</v>
      </c>
      <c r="N222" s="73" t="s">
        <v>890</v>
      </c>
    </row>
    <row r="223" spans="1:14">
      <c r="A223" s="74">
        <v>202</v>
      </c>
      <c r="B223" s="90" t="s">
        <v>862</v>
      </c>
      <c r="C223" s="85">
        <v>4</v>
      </c>
      <c r="D223" s="85" t="s">
        <v>31</v>
      </c>
      <c r="E223" s="81"/>
      <c r="F223" s="58"/>
      <c r="G223" s="94"/>
      <c r="H223" s="93">
        <v>126</v>
      </c>
      <c r="I223" s="76"/>
      <c r="J223" s="43"/>
      <c r="K223" s="59"/>
      <c r="L223" s="60"/>
      <c r="M223" s="65" t="s">
        <v>641</v>
      </c>
      <c r="N223" s="73" t="s">
        <v>890</v>
      </c>
    </row>
    <row r="224" spans="1:14">
      <c r="A224" s="74">
        <v>203</v>
      </c>
      <c r="B224" s="90" t="s">
        <v>863</v>
      </c>
      <c r="C224" s="85">
        <v>5</v>
      </c>
      <c r="D224" s="85" t="s">
        <v>31</v>
      </c>
      <c r="E224" s="81"/>
      <c r="F224" s="58"/>
      <c r="G224" s="94"/>
      <c r="H224" s="93">
        <v>80</v>
      </c>
      <c r="I224" s="76"/>
      <c r="J224" s="43"/>
      <c r="K224" s="59"/>
      <c r="L224" s="60"/>
      <c r="M224" s="65" t="s">
        <v>641</v>
      </c>
      <c r="N224" s="73" t="s">
        <v>890</v>
      </c>
    </row>
    <row r="225" spans="1:14">
      <c r="A225" s="74">
        <v>204</v>
      </c>
      <c r="B225" s="90" t="s">
        <v>864</v>
      </c>
      <c r="C225" s="85">
        <v>3</v>
      </c>
      <c r="D225" s="85" t="s">
        <v>31</v>
      </c>
      <c r="E225" s="81"/>
      <c r="F225" s="58"/>
      <c r="G225" s="94"/>
      <c r="H225" s="93">
        <v>43.5</v>
      </c>
      <c r="I225" s="76"/>
      <c r="J225" s="43"/>
      <c r="K225" s="59"/>
      <c r="L225" s="60"/>
      <c r="M225" s="65" t="s">
        <v>641</v>
      </c>
      <c r="N225" s="73" t="s">
        <v>890</v>
      </c>
    </row>
    <row r="226" spans="1:14">
      <c r="A226" s="74">
        <v>205</v>
      </c>
      <c r="B226" s="90" t="s">
        <v>865</v>
      </c>
      <c r="C226" s="85">
        <v>2</v>
      </c>
      <c r="D226" s="85" t="s">
        <v>31</v>
      </c>
      <c r="E226" s="81"/>
      <c r="F226" s="58"/>
      <c r="G226" s="94"/>
      <c r="H226" s="93">
        <v>7</v>
      </c>
      <c r="I226" s="76"/>
      <c r="J226" s="43"/>
      <c r="K226" s="59"/>
      <c r="L226" s="60"/>
      <c r="M226" s="65" t="s">
        <v>641</v>
      </c>
      <c r="N226" s="73" t="s">
        <v>890</v>
      </c>
    </row>
    <row r="227" spans="1:14">
      <c r="A227" s="74">
        <v>206</v>
      </c>
      <c r="B227" s="90" t="s">
        <v>866</v>
      </c>
      <c r="C227" s="85">
        <v>3</v>
      </c>
      <c r="D227" s="85" t="s">
        <v>31</v>
      </c>
      <c r="E227" s="81"/>
      <c r="F227" s="58"/>
      <c r="G227" s="94"/>
      <c r="H227" s="93">
        <v>30</v>
      </c>
      <c r="I227" s="76"/>
      <c r="J227" s="43"/>
      <c r="K227" s="59"/>
      <c r="L227" s="60"/>
      <c r="M227" s="65" t="s">
        <v>641</v>
      </c>
      <c r="N227" s="73" t="s">
        <v>890</v>
      </c>
    </row>
    <row r="228" spans="1:14">
      <c r="A228" s="74">
        <v>207</v>
      </c>
      <c r="B228" s="90" t="s">
        <v>867</v>
      </c>
      <c r="C228" s="85">
        <v>12</v>
      </c>
      <c r="D228" s="85" t="s">
        <v>31</v>
      </c>
      <c r="E228" s="81"/>
      <c r="F228" s="58"/>
      <c r="G228" s="94"/>
      <c r="H228" s="93">
        <v>287.52</v>
      </c>
      <c r="I228" s="76"/>
      <c r="J228" s="43"/>
      <c r="K228" s="59"/>
      <c r="L228" s="60"/>
      <c r="M228" s="65" t="s">
        <v>641</v>
      </c>
      <c r="N228" s="73" t="s">
        <v>890</v>
      </c>
    </row>
    <row r="229" spans="1:14">
      <c r="A229" s="74">
        <v>208</v>
      </c>
      <c r="B229" s="90" t="s">
        <v>868</v>
      </c>
      <c r="C229" s="85">
        <v>1</v>
      </c>
      <c r="D229" s="85" t="s">
        <v>30</v>
      </c>
      <c r="E229" s="81"/>
      <c r="F229" s="58"/>
      <c r="G229" s="94"/>
      <c r="H229" s="93">
        <v>100</v>
      </c>
      <c r="I229" s="76"/>
      <c r="J229" s="43"/>
      <c r="K229" s="59"/>
      <c r="L229" s="60"/>
      <c r="M229" s="65" t="s">
        <v>641</v>
      </c>
      <c r="N229" s="73" t="s">
        <v>890</v>
      </c>
    </row>
    <row r="230" spans="1:14">
      <c r="A230" s="74">
        <v>209</v>
      </c>
      <c r="B230" s="90" t="s">
        <v>869</v>
      </c>
      <c r="C230" s="85">
        <v>13</v>
      </c>
      <c r="D230" s="85" t="s">
        <v>188</v>
      </c>
      <c r="E230" s="81"/>
      <c r="F230" s="58"/>
      <c r="G230" s="94"/>
      <c r="H230" s="93">
        <v>1222</v>
      </c>
      <c r="I230" s="76"/>
      <c r="J230" s="43"/>
      <c r="K230" s="59"/>
      <c r="L230" s="60"/>
      <c r="M230" s="65" t="s">
        <v>641</v>
      </c>
      <c r="N230" s="73" t="s">
        <v>890</v>
      </c>
    </row>
    <row r="231" spans="1:14">
      <c r="A231" s="74">
        <v>210</v>
      </c>
      <c r="B231" s="90" t="s">
        <v>870</v>
      </c>
      <c r="C231" s="85">
        <v>2</v>
      </c>
      <c r="D231" s="85" t="s">
        <v>188</v>
      </c>
      <c r="E231" s="81"/>
      <c r="F231" s="58"/>
      <c r="G231" s="94"/>
      <c r="H231" s="93">
        <v>16</v>
      </c>
      <c r="I231" s="76"/>
      <c r="J231" s="43"/>
      <c r="K231" s="59"/>
      <c r="L231" s="60"/>
      <c r="M231" s="65" t="s">
        <v>641</v>
      </c>
      <c r="N231" s="73" t="s">
        <v>890</v>
      </c>
    </row>
    <row r="232" spans="1:14">
      <c r="A232" s="74">
        <v>211</v>
      </c>
      <c r="B232" s="90" t="s">
        <v>871</v>
      </c>
      <c r="C232" s="85">
        <v>8</v>
      </c>
      <c r="D232" s="85" t="s">
        <v>31</v>
      </c>
      <c r="E232" s="81"/>
      <c r="F232" s="58"/>
      <c r="G232" s="94"/>
      <c r="H232" s="93">
        <v>120</v>
      </c>
      <c r="I232" s="76"/>
      <c r="J232" s="43"/>
      <c r="K232" s="59"/>
      <c r="L232" s="60"/>
      <c r="M232" s="65" t="s">
        <v>641</v>
      </c>
      <c r="N232" s="73" t="s">
        <v>890</v>
      </c>
    </row>
    <row r="233" spans="1:14">
      <c r="A233" s="74">
        <v>212</v>
      </c>
      <c r="B233" s="90" t="s">
        <v>872</v>
      </c>
      <c r="C233" s="85">
        <v>7</v>
      </c>
      <c r="D233" s="85" t="s">
        <v>31</v>
      </c>
      <c r="E233" s="81"/>
      <c r="F233" s="58"/>
      <c r="G233" s="94"/>
      <c r="H233" s="93">
        <v>22.400000000000002</v>
      </c>
      <c r="I233" s="76"/>
      <c r="J233" s="43"/>
      <c r="K233" s="59"/>
      <c r="L233" s="60"/>
      <c r="M233" s="65" t="s">
        <v>641</v>
      </c>
      <c r="N233" s="73" t="s">
        <v>890</v>
      </c>
    </row>
    <row r="234" spans="1:14">
      <c r="A234" s="74">
        <v>213</v>
      </c>
      <c r="B234" s="90" t="s">
        <v>873</v>
      </c>
      <c r="C234" s="85">
        <v>5</v>
      </c>
      <c r="D234" s="85" t="s">
        <v>31</v>
      </c>
      <c r="E234" s="81"/>
      <c r="F234" s="58"/>
      <c r="G234" s="94"/>
      <c r="H234" s="93">
        <v>22.5</v>
      </c>
      <c r="I234" s="76"/>
      <c r="J234" s="43"/>
      <c r="K234" s="59"/>
      <c r="L234" s="60"/>
      <c r="M234" s="65" t="s">
        <v>641</v>
      </c>
      <c r="N234" s="73" t="s">
        <v>890</v>
      </c>
    </row>
    <row r="235" spans="1:14">
      <c r="A235" s="74">
        <v>214</v>
      </c>
      <c r="B235" s="90" t="s">
        <v>874</v>
      </c>
      <c r="C235" s="85">
        <v>2</v>
      </c>
      <c r="D235" s="85" t="s">
        <v>188</v>
      </c>
      <c r="E235" s="81"/>
      <c r="F235" s="58"/>
      <c r="G235" s="94"/>
      <c r="H235" s="93">
        <v>78</v>
      </c>
      <c r="I235" s="76"/>
      <c r="J235" s="43"/>
      <c r="K235" s="59"/>
      <c r="L235" s="60"/>
      <c r="M235" s="65" t="s">
        <v>641</v>
      </c>
      <c r="N235" s="73" t="s">
        <v>890</v>
      </c>
    </row>
    <row r="236" spans="1:14">
      <c r="A236" s="74">
        <v>215</v>
      </c>
      <c r="B236" s="90" t="s">
        <v>875</v>
      </c>
      <c r="C236" s="85">
        <v>1</v>
      </c>
      <c r="D236" s="85" t="s">
        <v>31</v>
      </c>
      <c r="E236" s="81"/>
      <c r="F236" s="58"/>
      <c r="G236" s="94"/>
      <c r="H236" s="93">
        <v>4.5</v>
      </c>
      <c r="I236" s="76"/>
      <c r="J236" s="43"/>
      <c r="K236" s="59"/>
      <c r="L236" s="60"/>
      <c r="M236" s="65" t="s">
        <v>641</v>
      </c>
      <c r="N236" s="73" t="s">
        <v>890</v>
      </c>
    </row>
    <row r="237" spans="1:14">
      <c r="A237" s="74">
        <v>216</v>
      </c>
      <c r="B237" s="90" t="s">
        <v>876</v>
      </c>
      <c r="C237" s="85">
        <v>18</v>
      </c>
      <c r="D237" s="85" t="s">
        <v>31</v>
      </c>
      <c r="E237" s="81"/>
      <c r="F237" s="58"/>
      <c r="G237" s="94"/>
      <c r="H237" s="93">
        <v>66.240000000000009</v>
      </c>
      <c r="I237" s="76"/>
      <c r="J237" s="43"/>
      <c r="K237" s="59"/>
      <c r="L237" s="60"/>
      <c r="M237" s="65" t="s">
        <v>641</v>
      </c>
      <c r="N237" s="73" t="s">
        <v>890</v>
      </c>
    </row>
    <row r="238" spans="1:14">
      <c r="A238" s="74">
        <v>217</v>
      </c>
      <c r="B238" s="90" t="s">
        <v>877</v>
      </c>
      <c r="C238" s="85">
        <v>2</v>
      </c>
      <c r="D238" s="85" t="s">
        <v>188</v>
      </c>
      <c r="E238" s="81"/>
      <c r="F238" s="58"/>
      <c r="G238" s="94"/>
      <c r="H238" s="93">
        <v>214</v>
      </c>
      <c r="I238" s="76"/>
      <c r="J238" s="43"/>
      <c r="K238" s="59"/>
      <c r="L238" s="60"/>
      <c r="M238" s="65" t="s">
        <v>641</v>
      </c>
      <c r="N238" s="73" t="s">
        <v>890</v>
      </c>
    </row>
    <row r="239" spans="1:14">
      <c r="A239" s="74">
        <v>218</v>
      </c>
      <c r="B239" s="90" t="s">
        <v>878</v>
      </c>
      <c r="C239" s="85">
        <v>1</v>
      </c>
      <c r="D239" s="85" t="s">
        <v>31</v>
      </c>
      <c r="E239" s="81"/>
      <c r="F239" s="58"/>
      <c r="G239" s="94"/>
      <c r="H239" s="93">
        <v>48.4</v>
      </c>
      <c r="I239" s="76"/>
      <c r="J239" s="43"/>
      <c r="K239" s="59"/>
      <c r="L239" s="60"/>
      <c r="M239" s="65" t="s">
        <v>641</v>
      </c>
      <c r="N239" s="73" t="s">
        <v>890</v>
      </c>
    </row>
    <row r="240" spans="1:14">
      <c r="A240" s="74">
        <v>219</v>
      </c>
      <c r="B240" s="90" t="s">
        <v>879</v>
      </c>
      <c r="C240" s="85">
        <v>1</v>
      </c>
      <c r="D240" s="85" t="s">
        <v>31</v>
      </c>
      <c r="E240" s="81"/>
      <c r="F240" s="58"/>
      <c r="G240" s="94"/>
      <c r="H240" s="93">
        <v>165</v>
      </c>
      <c r="I240" s="76"/>
      <c r="J240" s="43"/>
      <c r="K240" s="59"/>
      <c r="L240" s="60"/>
      <c r="M240" s="65" t="s">
        <v>641</v>
      </c>
      <c r="N240" s="73" t="s">
        <v>890</v>
      </c>
    </row>
    <row r="241" spans="1:14">
      <c r="A241" s="74">
        <v>220</v>
      </c>
      <c r="B241" s="90" t="s">
        <v>880</v>
      </c>
      <c r="C241" s="85">
        <v>2</v>
      </c>
      <c r="D241" s="85" t="s">
        <v>31</v>
      </c>
      <c r="E241" s="81"/>
      <c r="F241" s="58"/>
      <c r="G241" s="94"/>
      <c r="H241" s="93">
        <v>88</v>
      </c>
      <c r="I241" s="76"/>
      <c r="J241" s="43"/>
      <c r="K241" s="59"/>
      <c r="L241" s="60"/>
      <c r="M241" s="65" t="s">
        <v>641</v>
      </c>
      <c r="N241" s="73" t="s">
        <v>890</v>
      </c>
    </row>
    <row r="242" spans="1:14">
      <c r="A242" s="74">
        <v>221</v>
      </c>
      <c r="B242" s="90" t="s">
        <v>881</v>
      </c>
      <c r="C242" s="85">
        <v>1</v>
      </c>
      <c r="D242" s="85" t="s">
        <v>31</v>
      </c>
      <c r="E242" s="81"/>
      <c r="F242" s="58"/>
      <c r="G242" s="94" t="s">
        <v>682</v>
      </c>
      <c r="H242" s="93">
        <v>38</v>
      </c>
      <c r="I242" s="76"/>
      <c r="J242" s="43"/>
      <c r="K242" s="59"/>
      <c r="L242" s="60"/>
      <c r="M242" s="65" t="s">
        <v>641</v>
      </c>
      <c r="N242" s="73" t="s">
        <v>890</v>
      </c>
    </row>
    <row r="243" spans="1:14">
      <c r="A243" s="74">
        <v>222</v>
      </c>
      <c r="B243" s="90" t="s">
        <v>882</v>
      </c>
      <c r="C243" s="85">
        <v>1</v>
      </c>
      <c r="D243" s="85" t="s">
        <v>31</v>
      </c>
      <c r="E243" s="81"/>
      <c r="F243" s="58"/>
      <c r="G243" s="94" t="s">
        <v>683</v>
      </c>
      <c r="H243" s="93">
        <v>43.5</v>
      </c>
      <c r="I243" s="76"/>
      <c r="J243" s="43"/>
      <c r="K243" s="59"/>
      <c r="L243" s="60"/>
      <c r="M243" s="65" t="s">
        <v>641</v>
      </c>
      <c r="N243" s="73" t="s">
        <v>890</v>
      </c>
    </row>
    <row r="244" spans="1:14" ht="30" customHeight="1">
      <c r="A244" s="7" t="s">
        <v>5</v>
      </c>
      <c r="B244" s="8" t="s">
        <v>6</v>
      </c>
      <c r="C244" s="8" t="s">
        <v>7</v>
      </c>
      <c r="D244" s="8" t="s">
        <v>8</v>
      </c>
      <c r="E244" s="7" t="s">
        <v>9</v>
      </c>
      <c r="F244" s="8" t="s">
        <v>10</v>
      </c>
      <c r="G244" s="8" t="s">
        <v>11</v>
      </c>
      <c r="H244" s="8" t="s">
        <v>12</v>
      </c>
      <c r="I244" s="53" t="s">
        <v>58</v>
      </c>
      <c r="J244" s="30" t="s">
        <v>16</v>
      </c>
      <c r="K244" s="28" t="s">
        <v>14</v>
      </c>
      <c r="L244" s="28" t="s">
        <v>15</v>
      </c>
      <c r="M244" s="8" t="str">
        <f>IF([1]说明!$C$11=1,"备注",IF([1]说明!$C$11=2,"","评估结果"))</f>
        <v>备注</v>
      </c>
      <c r="N244" s="28" t="s">
        <v>33</v>
      </c>
    </row>
    <row r="245" spans="1:14">
      <c r="A245" s="74">
        <v>223</v>
      </c>
      <c r="B245" s="90" t="s">
        <v>883</v>
      </c>
      <c r="C245" s="85">
        <v>1</v>
      </c>
      <c r="D245" s="85" t="s">
        <v>31</v>
      </c>
      <c r="E245" s="81"/>
      <c r="F245" s="58"/>
      <c r="G245" s="94"/>
      <c r="H245" s="93">
        <v>51</v>
      </c>
      <c r="I245" s="76"/>
      <c r="J245" s="43"/>
      <c r="K245" s="59"/>
      <c r="L245" s="60"/>
      <c r="M245" s="65" t="s">
        <v>641</v>
      </c>
      <c r="N245" s="73" t="s">
        <v>890</v>
      </c>
    </row>
    <row r="246" spans="1:14">
      <c r="A246" s="74">
        <v>224</v>
      </c>
      <c r="B246" s="90" t="s">
        <v>884</v>
      </c>
      <c r="C246" s="85">
        <v>5</v>
      </c>
      <c r="D246" s="85" t="s">
        <v>188</v>
      </c>
      <c r="E246" s="81"/>
      <c r="F246" s="58"/>
      <c r="G246" s="94"/>
      <c r="H246" s="93">
        <v>105</v>
      </c>
      <c r="I246" s="76"/>
      <c r="J246" s="43"/>
      <c r="K246" s="59"/>
      <c r="L246" s="60"/>
      <c r="M246" s="65" t="s">
        <v>641</v>
      </c>
      <c r="N246" s="73" t="s">
        <v>890</v>
      </c>
    </row>
    <row r="247" spans="1:14">
      <c r="A247" s="74">
        <v>225</v>
      </c>
      <c r="B247" s="90" t="s">
        <v>885</v>
      </c>
      <c r="C247" s="85">
        <v>3</v>
      </c>
      <c r="D247" s="85" t="s">
        <v>31</v>
      </c>
      <c r="E247" s="81"/>
      <c r="F247" s="58"/>
      <c r="G247" s="94"/>
      <c r="H247" s="93">
        <v>187.2</v>
      </c>
      <c r="I247" s="76"/>
      <c r="J247" s="43"/>
      <c r="K247" s="59"/>
      <c r="L247" s="60"/>
      <c r="M247" s="65" t="s">
        <v>641</v>
      </c>
      <c r="N247" s="73" t="s">
        <v>890</v>
      </c>
    </row>
    <row r="248" spans="1:14">
      <c r="A248" s="74">
        <v>226</v>
      </c>
      <c r="B248" s="90" t="s">
        <v>886</v>
      </c>
      <c r="C248" s="85">
        <v>3</v>
      </c>
      <c r="D248" s="85" t="s">
        <v>31</v>
      </c>
      <c r="E248" s="81"/>
      <c r="F248" s="58"/>
      <c r="G248" s="94"/>
      <c r="H248" s="93">
        <v>145.19999999999999</v>
      </c>
      <c r="I248" s="76"/>
      <c r="J248" s="43"/>
      <c r="K248" s="59"/>
      <c r="L248" s="60"/>
      <c r="M248" s="65" t="s">
        <v>641</v>
      </c>
      <c r="N248" s="73" t="s">
        <v>890</v>
      </c>
    </row>
    <row r="249" spans="1:14">
      <c r="A249" s="74">
        <v>227</v>
      </c>
      <c r="B249" s="90" t="s">
        <v>887</v>
      </c>
      <c r="C249" s="85">
        <v>17</v>
      </c>
      <c r="D249" s="85" t="s">
        <v>31</v>
      </c>
      <c r="E249" s="81"/>
      <c r="F249" s="58"/>
      <c r="G249" s="94"/>
      <c r="H249" s="93">
        <v>149.60000000000002</v>
      </c>
      <c r="I249" s="76"/>
      <c r="J249" s="43"/>
      <c r="K249" s="59"/>
      <c r="L249" s="60"/>
      <c r="M249" s="65" t="s">
        <v>641</v>
      </c>
      <c r="N249" s="73" t="s">
        <v>890</v>
      </c>
    </row>
    <row r="250" spans="1:14">
      <c r="A250" s="74">
        <v>228</v>
      </c>
      <c r="B250" s="90" t="s">
        <v>888</v>
      </c>
      <c r="C250" s="85">
        <v>3</v>
      </c>
      <c r="D250" s="85" t="s">
        <v>31</v>
      </c>
      <c r="E250" s="81"/>
      <c r="F250" s="58"/>
      <c r="G250" s="94"/>
      <c r="H250" s="93">
        <v>161.04</v>
      </c>
      <c r="I250" s="76"/>
      <c r="J250" s="43"/>
      <c r="K250" s="59"/>
      <c r="L250" s="60"/>
      <c r="M250" s="65" t="s">
        <v>641</v>
      </c>
      <c r="N250" s="73" t="s">
        <v>890</v>
      </c>
    </row>
    <row r="251" spans="1:14">
      <c r="A251" s="74">
        <v>229</v>
      </c>
      <c r="B251" s="195" t="s">
        <v>889</v>
      </c>
      <c r="C251" s="85">
        <v>1</v>
      </c>
      <c r="D251" s="85" t="s">
        <v>31</v>
      </c>
      <c r="E251" s="189"/>
      <c r="F251" s="190"/>
      <c r="G251" s="94"/>
      <c r="H251" s="93">
        <v>15</v>
      </c>
      <c r="I251" s="76"/>
      <c r="J251" s="43"/>
      <c r="K251" s="59"/>
      <c r="L251" s="60"/>
      <c r="M251" s="65" t="s">
        <v>641</v>
      </c>
      <c r="N251" s="73" t="s">
        <v>890</v>
      </c>
    </row>
    <row r="252" spans="1:14">
      <c r="A252" s="185"/>
      <c r="B252" s="90"/>
      <c r="C252" s="108"/>
      <c r="D252" s="108"/>
      <c r="E252" s="81"/>
      <c r="F252" s="58"/>
      <c r="G252" s="94"/>
      <c r="H252" s="93"/>
      <c r="I252" s="159"/>
      <c r="J252" s="43"/>
      <c r="K252" s="59"/>
      <c r="L252" s="60"/>
      <c r="M252" s="65"/>
      <c r="N252" s="99"/>
    </row>
    <row r="253" spans="1:14">
      <c r="A253" s="185"/>
      <c r="B253" s="90"/>
      <c r="C253" s="108"/>
      <c r="D253" s="108"/>
      <c r="E253" s="81"/>
      <c r="F253" s="58"/>
      <c r="G253" s="94"/>
      <c r="H253" s="93"/>
      <c r="I253" s="159"/>
      <c r="J253" s="43"/>
      <c r="K253" s="59"/>
      <c r="L253" s="60"/>
      <c r="M253" s="65"/>
      <c r="N253" s="99"/>
    </row>
    <row r="254" spans="1:14">
      <c r="A254" s="185"/>
      <c r="B254" s="90"/>
      <c r="C254" s="108"/>
      <c r="D254" s="108"/>
      <c r="E254" s="81"/>
      <c r="F254" s="58"/>
      <c r="G254" s="94"/>
      <c r="H254" s="93"/>
      <c r="I254" s="159"/>
      <c r="J254" s="43"/>
      <c r="K254" s="59"/>
      <c r="L254" s="60"/>
      <c r="M254" s="65"/>
      <c r="N254" s="99"/>
    </row>
    <row r="255" spans="1:14">
      <c r="A255" s="185"/>
      <c r="B255" s="90"/>
      <c r="C255" s="108"/>
      <c r="D255" s="108"/>
      <c r="E255" s="81"/>
      <c r="F255" s="58"/>
      <c r="G255" s="94"/>
      <c r="H255" s="93"/>
      <c r="I255" s="159"/>
      <c r="J255" s="43"/>
      <c r="K255" s="59"/>
      <c r="L255" s="60"/>
      <c r="M255" s="65"/>
      <c r="N255" s="99"/>
    </row>
    <row r="256" spans="1:14">
      <c r="A256" s="185"/>
      <c r="B256" s="90"/>
      <c r="C256" s="108"/>
      <c r="D256" s="108"/>
      <c r="E256" s="81"/>
      <c r="F256" s="58"/>
      <c r="G256" s="94"/>
      <c r="H256" s="93"/>
      <c r="I256" s="159"/>
      <c r="J256" s="43"/>
      <c r="K256" s="59"/>
      <c r="L256" s="60"/>
      <c r="M256" s="65"/>
      <c r="N256" s="99"/>
    </row>
    <row r="257" spans="1:14">
      <c r="A257" s="185"/>
      <c r="B257" s="90"/>
      <c r="C257" s="108"/>
      <c r="D257" s="108"/>
      <c r="E257" s="81"/>
      <c r="F257" s="58"/>
      <c r="G257" s="94"/>
      <c r="H257" s="93"/>
      <c r="I257" s="159"/>
      <c r="J257" s="43"/>
      <c r="K257" s="59"/>
      <c r="L257" s="60"/>
      <c r="M257" s="65"/>
      <c r="N257" s="99"/>
    </row>
    <row r="258" spans="1:14">
      <c r="A258" s="185"/>
      <c r="B258" s="90"/>
      <c r="C258" s="108"/>
      <c r="D258" s="108"/>
      <c r="E258" s="81"/>
      <c r="F258" s="58"/>
      <c r="G258" s="94"/>
      <c r="H258" s="93"/>
      <c r="I258" s="159"/>
      <c r="J258" s="43"/>
      <c r="K258" s="59"/>
      <c r="L258" s="60"/>
      <c r="M258" s="65"/>
      <c r="N258" s="99"/>
    </row>
    <row r="259" spans="1:14">
      <c r="A259" s="185"/>
      <c r="B259" s="90"/>
      <c r="C259" s="108"/>
      <c r="D259" s="108"/>
      <c r="E259" s="81"/>
      <c r="F259" s="58"/>
      <c r="G259" s="94"/>
      <c r="H259" s="93"/>
      <c r="I259" s="159"/>
      <c r="J259" s="43"/>
      <c r="K259" s="59"/>
      <c r="L259" s="60"/>
      <c r="M259" s="65"/>
      <c r="N259" s="99"/>
    </row>
    <row r="260" spans="1:14">
      <c r="A260" s="185"/>
      <c r="B260" s="90"/>
      <c r="C260" s="108"/>
      <c r="D260" s="108"/>
      <c r="E260" s="81"/>
      <c r="F260" s="58"/>
      <c r="G260" s="94"/>
      <c r="H260" s="93"/>
      <c r="I260" s="159"/>
      <c r="J260" s="43"/>
      <c r="K260" s="59"/>
      <c r="L260" s="60"/>
      <c r="M260" s="65"/>
      <c r="N260" s="99"/>
    </row>
    <row r="261" spans="1:14">
      <c r="A261" s="185"/>
      <c r="B261" s="90"/>
      <c r="C261" s="108"/>
      <c r="D261" s="108"/>
      <c r="E261" s="81"/>
      <c r="F261" s="58"/>
      <c r="G261" s="94"/>
      <c r="H261" s="93"/>
      <c r="I261" s="159"/>
      <c r="J261" s="43"/>
      <c r="K261" s="59"/>
      <c r="L261" s="60"/>
      <c r="M261" s="65"/>
      <c r="N261" s="99"/>
    </row>
    <row r="262" spans="1:14">
      <c r="A262" s="185"/>
      <c r="B262" s="90"/>
      <c r="C262" s="108"/>
      <c r="D262" s="108"/>
      <c r="E262" s="81"/>
      <c r="F262" s="58"/>
      <c r="G262" s="94"/>
      <c r="H262" s="93"/>
      <c r="I262" s="159"/>
      <c r="J262" s="43"/>
      <c r="K262" s="59"/>
      <c r="L262" s="60"/>
      <c r="M262" s="65"/>
      <c r="N262" s="99"/>
    </row>
    <row r="263" spans="1:14">
      <c r="A263" s="185"/>
      <c r="B263" s="90"/>
      <c r="C263" s="108"/>
      <c r="D263" s="108"/>
      <c r="E263" s="81"/>
      <c r="F263" s="58"/>
      <c r="G263" s="94"/>
      <c r="H263" s="93"/>
      <c r="I263" s="159"/>
      <c r="J263" s="43"/>
      <c r="K263" s="59"/>
      <c r="L263" s="60"/>
      <c r="M263" s="65"/>
      <c r="N263" s="99"/>
    </row>
    <row r="264" spans="1:14">
      <c r="A264" s="185"/>
      <c r="B264" s="90"/>
      <c r="C264" s="108"/>
      <c r="D264" s="108"/>
      <c r="E264" s="81"/>
      <c r="F264" s="58"/>
      <c r="G264" s="94"/>
      <c r="H264" s="93"/>
      <c r="I264" s="159"/>
      <c r="J264" s="43"/>
      <c r="K264" s="59"/>
      <c r="L264" s="60"/>
      <c r="M264" s="65"/>
      <c r="N264" s="99"/>
    </row>
    <row r="265" spans="1:14">
      <c r="A265" s="185"/>
      <c r="B265" s="90"/>
      <c r="C265" s="108"/>
      <c r="D265" s="108"/>
      <c r="E265" s="81"/>
      <c r="F265" s="58"/>
      <c r="G265" s="94"/>
      <c r="H265" s="93"/>
      <c r="I265" s="159"/>
      <c r="J265" s="43"/>
      <c r="K265" s="59"/>
      <c r="L265" s="60"/>
      <c r="M265" s="65"/>
      <c r="N265" s="99"/>
    </row>
    <row r="266" spans="1:14">
      <c r="A266" s="185"/>
      <c r="B266" s="90"/>
      <c r="C266" s="108"/>
      <c r="D266" s="108"/>
      <c r="E266" s="81"/>
      <c r="F266" s="58"/>
      <c r="G266" s="94"/>
      <c r="H266" s="93"/>
      <c r="I266" s="159"/>
      <c r="J266" s="43"/>
      <c r="K266" s="59"/>
      <c r="L266" s="60"/>
      <c r="M266" s="65"/>
      <c r="N266" s="99"/>
    </row>
    <row r="267" spans="1:14">
      <c r="A267" s="185"/>
      <c r="B267" s="90"/>
      <c r="C267" s="108"/>
      <c r="D267" s="108"/>
      <c r="E267" s="81"/>
      <c r="F267" s="58"/>
      <c r="G267" s="94"/>
      <c r="H267" s="93"/>
      <c r="I267" s="159"/>
      <c r="J267" s="43"/>
      <c r="K267" s="59"/>
      <c r="L267" s="60"/>
      <c r="M267" s="65"/>
      <c r="N267" s="99"/>
    </row>
    <row r="268" spans="1:14">
      <c r="A268" s="185"/>
      <c r="B268" s="90"/>
      <c r="C268" s="108"/>
      <c r="D268" s="108"/>
      <c r="E268" s="81"/>
      <c r="F268" s="58"/>
      <c r="G268" s="94"/>
      <c r="H268" s="93"/>
      <c r="I268" s="159"/>
      <c r="J268" s="43"/>
      <c r="K268" s="59"/>
      <c r="L268" s="60"/>
      <c r="M268" s="65"/>
      <c r="N268" s="99"/>
    </row>
    <row r="269" spans="1:14">
      <c r="A269" s="185"/>
      <c r="B269" s="90"/>
      <c r="C269" s="108"/>
      <c r="D269" s="108"/>
      <c r="E269" s="81"/>
      <c r="F269" s="58"/>
      <c r="G269" s="94"/>
      <c r="H269" s="93"/>
      <c r="I269" s="159"/>
      <c r="J269" s="43"/>
      <c r="K269" s="59"/>
      <c r="L269" s="60"/>
      <c r="M269" s="65"/>
      <c r="N269" s="99"/>
    </row>
    <row r="270" spans="1:14">
      <c r="A270" s="185"/>
      <c r="B270" s="90"/>
      <c r="C270" s="108"/>
      <c r="D270" s="108"/>
      <c r="E270" s="81"/>
      <c r="F270" s="58"/>
      <c r="G270" s="94"/>
      <c r="H270" s="93"/>
      <c r="I270" s="159"/>
      <c r="J270" s="43"/>
      <c r="K270" s="59"/>
      <c r="L270" s="60"/>
      <c r="M270" s="65"/>
      <c r="N270" s="99"/>
    </row>
    <row r="271" spans="1:14">
      <c r="A271" s="185"/>
      <c r="B271" s="90"/>
      <c r="C271" s="108"/>
      <c r="D271" s="108"/>
      <c r="E271" s="81"/>
      <c r="F271" s="58"/>
      <c r="G271" s="94"/>
      <c r="H271" s="93"/>
      <c r="I271" s="159"/>
      <c r="J271" s="43"/>
      <c r="K271" s="59"/>
      <c r="L271" s="60"/>
      <c r="M271" s="65"/>
      <c r="N271" s="99"/>
    </row>
    <row r="272" spans="1:14">
      <c r="A272" s="185"/>
      <c r="B272" s="90"/>
      <c r="C272" s="108"/>
      <c r="D272" s="108"/>
      <c r="E272" s="81"/>
      <c r="F272" s="58"/>
      <c r="G272" s="94"/>
      <c r="H272" s="93"/>
      <c r="I272" s="159"/>
      <c r="J272" s="43"/>
      <c r="K272" s="59"/>
      <c r="L272" s="60"/>
      <c r="M272" s="65"/>
      <c r="N272" s="99"/>
    </row>
    <row r="273" spans="1:14">
      <c r="A273" s="185"/>
      <c r="B273" s="90"/>
      <c r="C273" s="108"/>
      <c r="D273" s="108"/>
      <c r="E273" s="81"/>
      <c r="F273" s="58"/>
      <c r="G273" s="94"/>
      <c r="H273" s="93"/>
      <c r="I273" s="159"/>
      <c r="J273" s="43"/>
      <c r="K273" s="59"/>
      <c r="L273" s="60"/>
      <c r="M273" s="65"/>
      <c r="N273" s="99"/>
    </row>
    <row r="274" spans="1:14">
      <c r="A274" s="221" t="s">
        <v>380</v>
      </c>
      <c r="B274" s="222"/>
      <c r="C274" s="57">
        <f>SUM(C16:C251)</f>
        <v>951</v>
      </c>
      <c r="D274" s="64"/>
      <c r="E274" s="81"/>
      <c r="F274" s="58"/>
      <c r="G274" s="94"/>
      <c r="H274" s="76">
        <f>SUM(H16:H251)</f>
        <v>27430.930000000011</v>
      </c>
      <c r="I274" s="77"/>
      <c r="J274" s="43"/>
      <c r="K274" s="59"/>
      <c r="L274" s="60"/>
      <c r="M274" s="65"/>
      <c r="N274" s="73"/>
    </row>
    <row r="275" spans="1:14">
      <c r="A275" s="218" t="s">
        <v>44</v>
      </c>
      <c r="B275" s="219"/>
      <c r="C275" s="10">
        <v>2000</v>
      </c>
      <c r="D275" s="41" t="s">
        <v>891</v>
      </c>
      <c r="E275" s="81"/>
      <c r="F275" s="9"/>
      <c r="G275" s="71"/>
      <c r="H275" s="32"/>
      <c r="I275" s="52"/>
      <c r="J275" s="43"/>
      <c r="K275" s="33"/>
      <c r="L275" s="42">
        <v>3000</v>
      </c>
      <c r="M275" s="41"/>
      <c r="N275" s="73"/>
    </row>
    <row r="276" spans="1:14">
      <c r="A276" s="225" t="s">
        <v>13</v>
      </c>
      <c r="B276" s="226"/>
      <c r="C276" s="10">
        <f>C5+C15+C275</f>
        <v>5900</v>
      </c>
      <c r="D276" s="44"/>
      <c r="E276" s="31"/>
      <c r="F276" s="12"/>
      <c r="G276" s="12"/>
      <c r="H276" s="78">
        <f>H14+H274</f>
        <v>212018.43000000002</v>
      </c>
      <c r="I276" s="78">
        <f>I14</f>
        <v>5460.6</v>
      </c>
      <c r="J276" s="79"/>
      <c r="K276" s="80"/>
      <c r="L276" s="80">
        <v>8850</v>
      </c>
      <c r="M276" s="11"/>
      <c r="N276" s="36"/>
    </row>
    <row r="277" spans="1:14">
      <c r="A277" s="34" t="s">
        <v>18</v>
      </c>
    </row>
  </sheetData>
  <mergeCells count="9">
    <mergeCell ref="A1:N1"/>
    <mergeCell ref="A2:N2"/>
    <mergeCell ref="A276:B276"/>
    <mergeCell ref="K3:M3"/>
    <mergeCell ref="A5:B5"/>
    <mergeCell ref="A14:B14"/>
    <mergeCell ref="A15:B15"/>
    <mergeCell ref="A274:B274"/>
    <mergeCell ref="A275:B27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0"/>
  <sheetViews>
    <sheetView topLeftCell="A127" workbookViewId="0">
      <selection activeCell="G30" sqref="G30"/>
    </sheetView>
  </sheetViews>
  <sheetFormatPr defaultRowHeight="13.5"/>
  <cols>
    <col min="1" max="1" width="4" customWidth="1"/>
    <col min="2" max="2" width="18.75" customWidth="1"/>
    <col min="3" max="3" width="6.625" customWidth="1"/>
    <col min="4" max="4" width="5.75" customWidth="1"/>
    <col min="7" max="7" width="10.75" customWidth="1"/>
    <col min="8" max="8" width="12.75" bestFit="1" customWidth="1"/>
    <col min="9" max="9" width="10.5" bestFit="1" customWidth="1"/>
    <col min="12" max="12" width="10.5" bestFit="1" customWidth="1"/>
  </cols>
  <sheetData>
    <row r="1" spans="1:14" ht="22.5">
      <c r="A1" s="214" t="s">
        <v>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>
      <c r="A2" s="215" t="s">
        <v>36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>
      <c r="A3" s="27" t="s">
        <v>40</v>
      </c>
      <c r="B3" s="5"/>
      <c r="C3" s="5"/>
      <c r="D3" s="5"/>
      <c r="E3" s="6"/>
      <c r="F3" s="5"/>
      <c r="G3" s="5"/>
      <c r="H3" s="5"/>
      <c r="I3" s="5"/>
      <c r="J3" s="5"/>
      <c r="K3" s="220" t="s">
        <v>4</v>
      </c>
      <c r="L3" s="220"/>
      <c r="M3" s="220"/>
    </row>
    <row r="4" spans="1:14" ht="24">
      <c r="A4" s="7" t="s">
        <v>5</v>
      </c>
      <c r="B4" s="8" t="s">
        <v>6</v>
      </c>
      <c r="C4" s="8" t="s">
        <v>7</v>
      </c>
      <c r="D4" s="8" t="s">
        <v>8</v>
      </c>
      <c r="E4" s="7" t="s">
        <v>9</v>
      </c>
      <c r="F4" s="8" t="s">
        <v>10</v>
      </c>
      <c r="G4" s="8" t="s">
        <v>11</v>
      </c>
      <c r="H4" s="8" t="s">
        <v>12</v>
      </c>
      <c r="I4" s="53" t="s">
        <v>58</v>
      </c>
      <c r="J4" s="30" t="s">
        <v>16</v>
      </c>
      <c r="K4" s="28" t="s">
        <v>14</v>
      </c>
      <c r="L4" s="28" t="s">
        <v>15</v>
      </c>
      <c r="M4" s="8" t="str">
        <f>IF([1]说明!$C$11=1,"备注",IF([1]说明!$C$11=2,"","评估结果"))</f>
        <v>备注</v>
      </c>
      <c r="N4" s="28" t="s">
        <v>33</v>
      </c>
    </row>
    <row r="5" spans="1:14" ht="13.5" customHeight="1">
      <c r="A5" s="218" t="s">
        <v>43</v>
      </c>
      <c r="B5" s="219"/>
      <c r="C5" s="41">
        <v>600</v>
      </c>
      <c r="D5" s="41" t="s">
        <v>381</v>
      </c>
      <c r="E5" s="7"/>
      <c r="F5" s="8"/>
      <c r="G5" s="8"/>
      <c r="H5" s="8"/>
      <c r="I5" s="29"/>
      <c r="J5" s="29"/>
      <c r="K5" s="8"/>
      <c r="L5" s="112">
        <v>900</v>
      </c>
      <c r="M5" s="65"/>
      <c r="N5" s="38"/>
    </row>
    <row r="6" spans="1:14" ht="14.25">
      <c r="A6" s="74" t="s">
        <v>645</v>
      </c>
      <c r="B6" s="90" t="s">
        <v>892</v>
      </c>
      <c r="C6" s="88">
        <v>1</v>
      </c>
      <c r="D6" s="72" t="s">
        <v>55</v>
      </c>
      <c r="E6" s="96" t="s">
        <v>904</v>
      </c>
      <c r="F6" s="29"/>
      <c r="G6" s="90" t="s">
        <v>898</v>
      </c>
      <c r="H6" s="116">
        <v>9800</v>
      </c>
      <c r="I6" s="116">
        <v>0</v>
      </c>
      <c r="J6" s="30"/>
      <c r="K6" s="28"/>
      <c r="L6" s="113"/>
      <c r="M6" s="65" t="s">
        <v>640</v>
      </c>
      <c r="N6" s="73" t="s">
        <v>903</v>
      </c>
    </row>
    <row r="7" spans="1:14">
      <c r="A7" s="74" t="s">
        <v>19</v>
      </c>
      <c r="B7" s="90" t="s">
        <v>893</v>
      </c>
      <c r="C7" s="88">
        <v>1</v>
      </c>
      <c r="D7" s="72" t="s">
        <v>55</v>
      </c>
      <c r="E7" s="96" t="s">
        <v>905</v>
      </c>
      <c r="F7" s="29"/>
      <c r="G7" s="90"/>
      <c r="H7" s="116">
        <v>10200</v>
      </c>
      <c r="I7" s="116">
        <v>306</v>
      </c>
      <c r="J7" s="30"/>
      <c r="K7" s="28"/>
      <c r="L7" s="113"/>
      <c r="M7" s="65" t="s">
        <v>640</v>
      </c>
      <c r="N7" s="73" t="s">
        <v>903</v>
      </c>
    </row>
    <row r="8" spans="1:14">
      <c r="A8" s="74" t="s">
        <v>20</v>
      </c>
      <c r="B8" s="90" t="s">
        <v>894</v>
      </c>
      <c r="C8" s="88">
        <v>1</v>
      </c>
      <c r="D8" s="72" t="s">
        <v>55</v>
      </c>
      <c r="E8" s="96" t="s">
        <v>906</v>
      </c>
      <c r="F8" s="29"/>
      <c r="G8" s="90" t="s">
        <v>899</v>
      </c>
      <c r="H8" s="116">
        <v>119500</v>
      </c>
      <c r="I8" s="116">
        <v>3585</v>
      </c>
      <c r="J8" s="30"/>
      <c r="K8" s="28"/>
      <c r="L8" s="113"/>
      <c r="M8" s="65" t="s">
        <v>640</v>
      </c>
      <c r="N8" s="73" t="s">
        <v>903</v>
      </c>
    </row>
    <row r="9" spans="1:14">
      <c r="A9" s="74" t="s">
        <v>21</v>
      </c>
      <c r="B9" s="90" t="s">
        <v>895</v>
      </c>
      <c r="C9" s="88">
        <v>1</v>
      </c>
      <c r="D9" s="72" t="s">
        <v>55</v>
      </c>
      <c r="E9" s="96" t="s">
        <v>907</v>
      </c>
      <c r="F9" s="29"/>
      <c r="G9" s="90" t="s">
        <v>900</v>
      </c>
      <c r="H9" s="116">
        <v>21700</v>
      </c>
      <c r="I9" s="116">
        <v>651</v>
      </c>
      <c r="J9" s="30"/>
      <c r="K9" s="28"/>
      <c r="L9" s="113"/>
      <c r="M9" s="65" t="s">
        <v>640</v>
      </c>
      <c r="N9" s="73" t="s">
        <v>903</v>
      </c>
    </row>
    <row r="10" spans="1:14">
      <c r="A10" s="74" t="s">
        <v>22</v>
      </c>
      <c r="B10" s="90" t="s">
        <v>896</v>
      </c>
      <c r="C10" s="85">
        <v>1</v>
      </c>
      <c r="D10" s="72" t="s">
        <v>55</v>
      </c>
      <c r="E10" s="96" t="s">
        <v>908</v>
      </c>
      <c r="F10" s="29"/>
      <c r="G10" s="90"/>
      <c r="H10" s="116">
        <v>3200</v>
      </c>
      <c r="I10" s="116">
        <v>96</v>
      </c>
      <c r="J10" s="30"/>
      <c r="K10" s="28"/>
      <c r="L10" s="113"/>
      <c r="M10" s="65" t="s">
        <v>640</v>
      </c>
      <c r="N10" s="73" t="s">
        <v>903</v>
      </c>
    </row>
    <row r="11" spans="1:14">
      <c r="A11" s="74" t="s">
        <v>23</v>
      </c>
      <c r="B11" s="90" t="s">
        <v>897</v>
      </c>
      <c r="C11" s="47">
        <v>1</v>
      </c>
      <c r="D11" s="72" t="s">
        <v>55</v>
      </c>
      <c r="E11" s="96" t="s">
        <v>909</v>
      </c>
      <c r="F11" s="29"/>
      <c r="G11" s="90" t="s">
        <v>901</v>
      </c>
      <c r="H11" s="116">
        <v>28500</v>
      </c>
      <c r="I11" s="116">
        <v>855</v>
      </c>
      <c r="J11" s="30"/>
      <c r="K11" s="28"/>
      <c r="L11" s="113"/>
      <c r="M11" s="65" t="s">
        <v>640</v>
      </c>
      <c r="N11" s="73" t="s">
        <v>903</v>
      </c>
    </row>
    <row r="12" spans="1:14">
      <c r="A12" s="74" t="s">
        <v>24</v>
      </c>
      <c r="B12" s="92" t="s">
        <v>902</v>
      </c>
      <c r="C12" s="85">
        <v>1</v>
      </c>
      <c r="D12" s="72" t="s">
        <v>55</v>
      </c>
      <c r="E12" s="96" t="s">
        <v>910</v>
      </c>
      <c r="F12" s="29"/>
      <c r="G12" s="90" t="s">
        <v>653</v>
      </c>
      <c r="H12" s="116">
        <v>4612.5</v>
      </c>
      <c r="I12" s="116">
        <v>339.6</v>
      </c>
      <c r="J12" s="30"/>
      <c r="K12" s="28"/>
      <c r="L12" s="113"/>
      <c r="M12" s="65" t="s">
        <v>640</v>
      </c>
      <c r="N12" s="73" t="s">
        <v>903</v>
      </c>
    </row>
    <row r="13" spans="1:14">
      <c r="A13" s="74" t="s">
        <v>25</v>
      </c>
      <c r="B13" s="90" t="s">
        <v>1236</v>
      </c>
      <c r="C13" s="47">
        <v>2</v>
      </c>
      <c r="D13" s="72" t="s">
        <v>55</v>
      </c>
      <c r="E13" s="96" t="s">
        <v>911</v>
      </c>
      <c r="F13" s="29"/>
      <c r="G13" s="90"/>
      <c r="H13" s="116">
        <v>7308.66</v>
      </c>
      <c r="I13" s="116">
        <v>902</v>
      </c>
      <c r="J13" s="30"/>
      <c r="K13" s="28"/>
      <c r="L13" s="113"/>
      <c r="M13" s="65" t="s">
        <v>640</v>
      </c>
      <c r="N13" s="73" t="s">
        <v>903</v>
      </c>
    </row>
    <row r="14" spans="1:14">
      <c r="A14" s="223" t="s">
        <v>56</v>
      </c>
      <c r="B14" s="224"/>
      <c r="C14" s="29">
        <f>SUM(C6:C13)</f>
        <v>9</v>
      </c>
      <c r="D14" s="29"/>
      <c r="E14" s="46"/>
      <c r="F14" s="29"/>
      <c r="G14" s="29"/>
      <c r="H14" s="117">
        <f>SUM(H6:H13)</f>
        <v>204821.16</v>
      </c>
      <c r="I14" s="118">
        <f>SUM(I6:I13)</f>
        <v>6734.6</v>
      </c>
      <c r="J14" s="30"/>
      <c r="K14" s="28"/>
      <c r="L14" s="114"/>
      <c r="M14" s="65"/>
      <c r="N14" s="73"/>
    </row>
    <row r="15" spans="1:14">
      <c r="A15" s="218" t="s">
        <v>1227</v>
      </c>
      <c r="B15" s="219"/>
      <c r="C15" s="10">
        <v>2056</v>
      </c>
      <c r="D15" s="41" t="s">
        <v>381</v>
      </c>
      <c r="E15" s="81"/>
      <c r="F15" s="9"/>
      <c r="G15" s="39"/>
      <c r="H15" s="32"/>
      <c r="I15" s="52"/>
      <c r="J15" s="43"/>
      <c r="K15" s="37"/>
      <c r="L15" s="33">
        <v>3084</v>
      </c>
      <c r="M15" s="41"/>
      <c r="N15" s="41"/>
    </row>
    <row r="16" spans="1:14">
      <c r="A16" s="74">
        <v>1</v>
      </c>
      <c r="B16" s="92" t="s">
        <v>1045</v>
      </c>
      <c r="C16" s="72">
        <v>1</v>
      </c>
      <c r="D16" s="72" t="s">
        <v>954</v>
      </c>
      <c r="E16" s="81"/>
      <c r="F16" s="58"/>
      <c r="G16" s="90" t="s">
        <v>1170</v>
      </c>
      <c r="H16" s="116">
        <v>280</v>
      </c>
      <c r="I16" s="76"/>
      <c r="J16" s="43"/>
      <c r="K16" s="59"/>
      <c r="L16" s="115"/>
      <c r="M16" s="65" t="s">
        <v>385</v>
      </c>
      <c r="N16" s="99" t="s">
        <v>903</v>
      </c>
    </row>
    <row r="17" spans="1:14">
      <c r="A17" s="74">
        <v>2</v>
      </c>
      <c r="B17" s="92" t="s">
        <v>1046</v>
      </c>
      <c r="C17" s="72">
        <v>1</v>
      </c>
      <c r="D17" s="72" t="s">
        <v>954</v>
      </c>
      <c r="E17" s="81"/>
      <c r="F17" s="58"/>
      <c r="G17" s="90" t="s">
        <v>1171</v>
      </c>
      <c r="H17" s="116">
        <v>56</v>
      </c>
      <c r="I17" s="76"/>
      <c r="J17" s="43"/>
      <c r="K17" s="59"/>
      <c r="L17" s="115"/>
      <c r="M17" s="65" t="s">
        <v>385</v>
      </c>
      <c r="N17" s="99" t="s">
        <v>903</v>
      </c>
    </row>
    <row r="18" spans="1:14">
      <c r="A18" s="160">
        <v>3</v>
      </c>
      <c r="B18" s="92" t="s">
        <v>1047</v>
      </c>
      <c r="C18" s="72">
        <v>3</v>
      </c>
      <c r="D18" s="72" t="s">
        <v>954</v>
      </c>
      <c r="E18" s="81"/>
      <c r="F18" s="58"/>
      <c r="G18" s="90"/>
      <c r="H18" s="116">
        <v>22.5</v>
      </c>
      <c r="I18" s="76"/>
      <c r="J18" s="43"/>
      <c r="K18" s="59"/>
      <c r="L18" s="115"/>
      <c r="M18" s="65" t="s">
        <v>385</v>
      </c>
      <c r="N18" s="99" t="s">
        <v>903</v>
      </c>
    </row>
    <row r="19" spans="1:14">
      <c r="A19" s="160">
        <v>4</v>
      </c>
      <c r="B19" s="92" t="s">
        <v>1048</v>
      </c>
      <c r="C19" s="72">
        <v>2</v>
      </c>
      <c r="D19" s="72" t="s">
        <v>1098</v>
      </c>
      <c r="E19" s="81"/>
      <c r="F19" s="58"/>
      <c r="G19" s="90" t="s">
        <v>1172</v>
      </c>
      <c r="H19" s="116">
        <v>151</v>
      </c>
      <c r="I19" s="76"/>
      <c r="J19" s="43"/>
      <c r="K19" s="59"/>
      <c r="L19" s="115"/>
      <c r="M19" s="65" t="s">
        <v>385</v>
      </c>
      <c r="N19" s="99" t="s">
        <v>903</v>
      </c>
    </row>
    <row r="20" spans="1:14">
      <c r="A20" s="160">
        <v>5</v>
      </c>
      <c r="B20" s="92" t="s">
        <v>1049</v>
      </c>
      <c r="C20" s="72">
        <v>1</v>
      </c>
      <c r="D20" s="72" t="s">
        <v>1098</v>
      </c>
      <c r="E20" s="81"/>
      <c r="F20" s="58"/>
      <c r="G20" s="90" t="s">
        <v>1173</v>
      </c>
      <c r="H20" s="116">
        <v>13.7</v>
      </c>
      <c r="I20" s="76"/>
      <c r="J20" s="43"/>
      <c r="K20" s="59"/>
      <c r="L20" s="115"/>
      <c r="M20" s="65" t="s">
        <v>385</v>
      </c>
      <c r="N20" s="99" t="s">
        <v>903</v>
      </c>
    </row>
    <row r="21" spans="1:14">
      <c r="A21" s="160">
        <v>6</v>
      </c>
      <c r="B21" s="92" t="s">
        <v>1050</v>
      </c>
      <c r="C21" s="72">
        <v>1</v>
      </c>
      <c r="D21" s="72" t="s">
        <v>1098</v>
      </c>
      <c r="E21" s="81"/>
      <c r="F21" s="58"/>
      <c r="G21" s="90" t="s">
        <v>1174</v>
      </c>
      <c r="H21" s="116">
        <v>13.7</v>
      </c>
      <c r="I21" s="76"/>
      <c r="J21" s="43"/>
      <c r="K21" s="59"/>
      <c r="L21" s="60"/>
      <c r="M21" s="65" t="s">
        <v>385</v>
      </c>
      <c r="N21" s="99" t="s">
        <v>903</v>
      </c>
    </row>
    <row r="22" spans="1:14">
      <c r="A22" s="160">
        <v>7</v>
      </c>
      <c r="B22" s="92" t="s">
        <v>1051</v>
      </c>
      <c r="C22" s="72">
        <v>1</v>
      </c>
      <c r="D22" s="72" t="s">
        <v>954</v>
      </c>
      <c r="E22" s="81"/>
      <c r="F22" s="58"/>
      <c r="G22" s="90" t="s">
        <v>1175</v>
      </c>
      <c r="H22" s="116">
        <v>77.22</v>
      </c>
      <c r="I22" s="159"/>
      <c r="J22" s="43"/>
      <c r="K22" s="59"/>
      <c r="L22" s="60"/>
      <c r="M22" s="65" t="s">
        <v>385</v>
      </c>
      <c r="N22" s="99" t="s">
        <v>903</v>
      </c>
    </row>
    <row r="23" spans="1:14">
      <c r="A23" s="160">
        <v>8</v>
      </c>
      <c r="B23" s="92" t="s">
        <v>1052</v>
      </c>
      <c r="C23" s="72">
        <v>1</v>
      </c>
      <c r="D23" s="72" t="s">
        <v>954</v>
      </c>
      <c r="E23" s="81"/>
      <c r="F23" s="58"/>
      <c r="G23" s="90" t="s">
        <v>1176</v>
      </c>
      <c r="H23" s="116">
        <v>30.6</v>
      </c>
      <c r="I23" s="159"/>
      <c r="J23" s="43"/>
      <c r="K23" s="59"/>
      <c r="L23" s="60"/>
      <c r="M23" s="65" t="s">
        <v>385</v>
      </c>
      <c r="N23" s="99" t="s">
        <v>903</v>
      </c>
    </row>
    <row r="24" spans="1:14" ht="15.75">
      <c r="A24" s="160">
        <v>9</v>
      </c>
      <c r="B24" s="92" t="s">
        <v>1053</v>
      </c>
      <c r="C24" s="72">
        <v>4</v>
      </c>
      <c r="D24" s="72" t="s">
        <v>954</v>
      </c>
      <c r="E24" s="81"/>
      <c r="F24" s="58"/>
      <c r="G24" s="90"/>
      <c r="H24" s="116">
        <v>47.2</v>
      </c>
      <c r="I24" s="159"/>
      <c r="J24" s="43"/>
      <c r="K24" s="59"/>
      <c r="L24" s="60"/>
      <c r="M24" s="65" t="s">
        <v>385</v>
      </c>
      <c r="N24" s="99" t="s">
        <v>903</v>
      </c>
    </row>
    <row r="25" spans="1:14">
      <c r="A25" s="160">
        <v>10</v>
      </c>
      <c r="B25" s="92" t="s">
        <v>1054</v>
      </c>
      <c r="C25" s="72">
        <v>1</v>
      </c>
      <c r="D25" s="72" t="s">
        <v>954</v>
      </c>
      <c r="E25" s="81"/>
      <c r="F25" s="58"/>
      <c r="G25" s="90" t="s">
        <v>1177</v>
      </c>
      <c r="H25" s="116">
        <v>43.24</v>
      </c>
      <c r="I25" s="159"/>
      <c r="J25" s="43"/>
      <c r="K25" s="59"/>
      <c r="L25" s="60"/>
      <c r="M25" s="65" t="s">
        <v>385</v>
      </c>
      <c r="N25" s="99" t="s">
        <v>903</v>
      </c>
    </row>
    <row r="26" spans="1:14">
      <c r="A26" s="160">
        <v>11</v>
      </c>
      <c r="B26" s="92" t="s">
        <v>1055</v>
      </c>
      <c r="C26" s="72">
        <v>3</v>
      </c>
      <c r="D26" s="72" t="s">
        <v>954</v>
      </c>
      <c r="E26" s="81"/>
      <c r="F26" s="58"/>
      <c r="G26" s="90"/>
      <c r="H26" s="116">
        <v>255</v>
      </c>
      <c r="I26" s="159"/>
      <c r="J26" s="43"/>
      <c r="K26" s="59"/>
      <c r="L26" s="60"/>
      <c r="M26" s="65" t="s">
        <v>385</v>
      </c>
      <c r="N26" s="99" t="s">
        <v>903</v>
      </c>
    </row>
    <row r="27" spans="1:14">
      <c r="A27" s="160">
        <v>12</v>
      </c>
      <c r="B27" s="92" t="s">
        <v>955</v>
      </c>
      <c r="C27" s="72">
        <v>2</v>
      </c>
      <c r="D27" s="72" t="s">
        <v>954</v>
      </c>
      <c r="E27" s="81"/>
      <c r="F27" s="58"/>
      <c r="G27" s="90" t="s">
        <v>1178</v>
      </c>
      <c r="H27" s="116">
        <v>20.76</v>
      </c>
      <c r="I27" s="159"/>
      <c r="J27" s="43"/>
      <c r="K27" s="59"/>
      <c r="L27" s="60"/>
      <c r="M27" s="65" t="s">
        <v>385</v>
      </c>
      <c r="N27" s="99" t="s">
        <v>903</v>
      </c>
    </row>
    <row r="28" spans="1:14">
      <c r="A28" s="160">
        <v>13</v>
      </c>
      <c r="B28" s="92" t="s">
        <v>806</v>
      </c>
      <c r="C28" s="72">
        <v>8</v>
      </c>
      <c r="D28" s="72" t="s">
        <v>954</v>
      </c>
      <c r="E28" s="81"/>
      <c r="F28" s="58"/>
      <c r="G28" s="90" t="s">
        <v>1179</v>
      </c>
      <c r="H28" s="116">
        <v>70.400000000000006</v>
      </c>
      <c r="I28" s="159"/>
      <c r="J28" s="43"/>
      <c r="K28" s="59"/>
      <c r="L28" s="60"/>
      <c r="M28" s="65" t="s">
        <v>385</v>
      </c>
      <c r="N28" s="99" t="s">
        <v>903</v>
      </c>
    </row>
    <row r="29" spans="1:14">
      <c r="A29" s="160">
        <v>14</v>
      </c>
      <c r="B29" s="92" t="s">
        <v>825</v>
      </c>
      <c r="C29" s="72">
        <v>5</v>
      </c>
      <c r="D29" s="72" t="s">
        <v>954</v>
      </c>
      <c r="E29" s="81"/>
      <c r="F29" s="58"/>
      <c r="G29" s="90" t="s">
        <v>1180</v>
      </c>
      <c r="H29" s="116">
        <v>306</v>
      </c>
      <c r="I29" s="159"/>
      <c r="J29" s="43"/>
      <c r="K29" s="59"/>
      <c r="L29" s="60"/>
      <c r="M29" s="65" t="s">
        <v>385</v>
      </c>
      <c r="N29" s="99" t="s">
        <v>903</v>
      </c>
    </row>
    <row r="30" spans="1:14">
      <c r="A30" s="160">
        <v>15</v>
      </c>
      <c r="B30" s="92" t="s">
        <v>1056</v>
      </c>
      <c r="C30" s="72">
        <v>9</v>
      </c>
      <c r="D30" s="72" t="s">
        <v>954</v>
      </c>
      <c r="E30" s="81"/>
      <c r="F30" s="58"/>
      <c r="G30" s="90" t="s">
        <v>1181</v>
      </c>
      <c r="H30" s="116">
        <v>189.45</v>
      </c>
      <c r="I30" s="159"/>
      <c r="J30" s="43"/>
      <c r="K30" s="59"/>
      <c r="L30" s="60"/>
      <c r="M30" s="65" t="s">
        <v>385</v>
      </c>
      <c r="N30" s="99" t="s">
        <v>903</v>
      </c>
    </row>
    <row r="31" spans="1:14">
      <c r="A31" s="160">
        <v>16</v>
      </c>
      <c r="B31" s="92" t="s">
        <v>814</v>
      </c>
      <c r="C31" s="72">
        <v>6</v>
      </c>
      <c r="D31" s="72" t="s">
        <v>954</v>
      </c>
      <c r="E31" s="81"/>
      <c r="F31" s="58"/>
      <c r="G31" s="90" t="s">
        <v>1182</v>
      </c>
      <c r="H31" s="116">
        <v>110.04</v>
      </c>
      <c r="I31" s="159"/>
      <c r="J31" s="43"/>
      <c r="K31" s="59"/>
      <c r="L31" s="60"/>
      <c r="M31" s="65" t="s">
        <v>385</v>
      </c>
      <c r="N31" s="99" t="s">
        <v>903</v>
      </c>
    </row>
    <row r="32" spans="1:14">
      <c r="A32" s="160">
        <v>17</v>
      </c>
      <c r="B32" s="92" t="s">
        <v>1057</v>
      </c>
      <c r="C32" s="72">
        <v>4</v>
      </c>
      <c r="D32" s="72" t="s">
        <v>954</v>
      </c>
      <c r="E32" s="81"/>
      <c r="F32" s="58"/>
      <c r="G32" s="90" t="s">
        <v>1183</v>
      </c>
      <c r="H32" s="116">
        <v>18.68</v>
      </c>
      <c r="I32" s="159"/>
      <c r="J32" s="43"/>
      <c r="K32" s="59"/>
      <c r="L32" s="60"/>
      <c r="M32" s="65" t="s">
        <v>385</v>
      </c>
      <c r="N32" s="99" t="s">
        <v>903</v>
      </c>
    </row>
    <row r="33" spans="1:14">
      <c r="A33" s="160">
        <v>18</v>
      </c>
      <c r="B33" s="92" t="s">
        <v>1058</v>
      </c>
      <c r="C33" s="72">
        <v>2</v>
      </c>
      <c r="D33" s="72" t="s">
        <v>954</v>
      </c>
      <c r="E33" s="81"/>
      <c r="F33" s="58"/>
      <c r="G33" s="90"/>
      <c r="H33" s="116">
        <v>930</v>
      </c>
      <c r="I33" s="159"/>
      <c r="J33" s="43"/>
      <c r="K33" s="59"/>
      <c r="L33" s="60"/>
      <c r="M33" s="65" t="s">
        <v>385</v>
      </c>
      <c r="N33" s="99" t="s">
        <v>903</v>
      </c>
    </row>
    <row r="34" spans="1:14">
      <c r="A34" s="160">
        <v>19</v>
      </c>
      <c r="B34" s="92" t="s">
        <v>1059</v>
      </c>
      <c r="C34" s="72">
        <v>1</v>
      </c>
      <c r="D34" s="72" t="s">
        <v>954</v>
      </c>
      <c r="E34" s="81"/>
      <c r="F34" s="58"/>
      <c r="G34" s="90"/>
      <c r="H34" s="116">
        <v>67</v>
      </c>
      <c r="I34" s="159"/>
      <c r="J34" s="43"/>
      <c r="K34" s="59"/>
      <c r="L34" s="60"/>
      <c r="M34" s="65" t="s">
        <v>385</v>
      </c>
      <c r="N34" s="99" t="s">
        <v>903</v>
      </c>
    </row>
    <row r="35" spans="1:14" ht="32.25" customHeight="1">
      <c r="A35" s="7" t="s">
        <v>5</v>
      </c>
      <c r="B35" s="8" t="s">
        <v>6</v>
      </c>
      <c r="C35" s="8" t="s">
        <v>7</v>
      </c>
      <c r="D35" s="8" t="s">
        <v>8</v>
      </c>
      <c r="E35" s="7" t="s">
        <v>9</v>
      </c>
      <c r="F35" s="8" t="s">
        <v>10</v>
      </c>
      <c r="G35" s="8" t="s">
        <v>11</v>
      </c>
      <c r="H35" s="8" t="s">
        <v>12</v>
      </c>
      <c r="I35" s="53" t="s">
        <v>58</v>
      </c>
      <c r="J35" s="30" t="s">
        <v>16</v>
      </c>
      <c r="K35" s="28" t="s">
        <v>14</v>
      </c>
      <c r="L35" s="28" t="s">
        <v>15</v>
      </c>
      <c r="M35" s="8" t="str">
        <f>IF([1]说明!$C$11=1,"备注",IF([1]说明!$C$11=2,"","评估结果"))</f>
        <v>备注</v>
      </c>
      <c r="N35" s="28" t="s">
        <v>33</v>
      </c>
    </row>
    <row r="36" spans="1:14">
      <c r="A36" s="160">
        <v>20</v>
      </c>
      <c r="B36" s="92" t="s">
        <v>1060</v>
      </c>
      <c r="C36" s="72">
        <v>1</v>
      </c>
      <c r="D36" s="72" t="s">
        <v>954</v>
      </c>
      <c r="E36" s="81"/>
      <c r="F36" s="58"/>
      <c r="G36" s="90"/>
      <c r="H36" s="116">
        <v>34.22</v>
      </c>
      <c r="I36" s="159"/>
      <c r="J36" s="43"/>
      <c r="K36" s="59"/>
      <c r="L36" s="60"/>
      <c r="M36" s="65" t="s">
        <v>385</v>
      </c>
      <c r="N36" s="99" t="s">
        <v>903</v>
      </c>
    </row>
    <row r="37" spans="1:14">
      <c r="A37" s="160">
        <v>21</v>
      </c>
      <c r="B37" s="92" t="s">
        <v>1061</v>
      </c>
      <c r="C37" s="72">
        <v>1</v>
      </c>
      <c r="D37" s="72" t="s">
        <v>954</v>
      </c>
      <c r="E37" s="81"/>
      <c r="F37" s="58"/>
      <c r="G37" s="90"/>
      <c r="H37" s="116">
        <v>58.3</v>
      </c>
      <c r="I37" s="159"/>
      <c r="J37" s="43"/>
      <c r="K37" s="59"/>
      <c r="L37" s="60"/>
      <c r="M37" s="65" t="s">
        <v>385</v>
      </c>
      <c r="N37" s="99" t="s">
        <v>903</v>
      </c>
    </row>
    <row r="38" spans="1:14">
      <c r="A38" s="160">
        <v>22</v>
      </c>
      <c r="B38" s="92" t="s">
        <v>1062</v>
      </c>
      <c r="C38" s="72">
        <v>15</v>
      </c>
      <c r="D38" s="72" t="s">
        <v>954</v>
      </c>
      <c r="E38" s="81"/>
      <c r="F38" s="58"/>
      <c r="G38" s="90"/>
      <c r="H38" s="116">
        <v>27</v>
      </c>
      <c r="I38" s="159"/>
      <c r="J38" s="43"/>
      <c r="K38" s="59"/>
      <c r="L38" s="60"/>
      <c r="M38" s="65" t="s">
        <v>385</v>
      </c>
      <c r="N38" s="99" t="s">
        <v>903</v>
      </c>
    </row>
    <row r="39" spans="1:14">
      <c r="A39" s="160">
        <v>23</v>
      </c>
      <c r="B39" s="92" t="s">
        <v>692</v>
      </c>
      <c r="C39" s="72">
        <v>2</v>
      </c>
      <c r="D39" s="72" t="s">
        <v>954</v>
      </c>
      <c r="E39" s="81"/>
      <c r="F39" s="58"/>
      <c r="G39" s="90"/>
      <c r="H39" s="116">
        <v>28</v>
      </c>
      <c r="I39" s="159"/>
      <c r="J39" s="43"/>
      <c r="K39" s="59"/>
      <c r="L39" s="60"/>
      <c r="M39" s="65" t="s">
        <v>385</v>
      </c>
      <c r="N39" s="99" t="s">
        <v>903</v>
      </c>
    </row>
    <row r="40" spans="1:14">
      <c r="A40" s="160">
        <v>24</v>
      </c>
      <c r="B40" s="92" t="s">
        <v>1063</v>
      </c>
      <c r="C40" s="72">
        <v>4</v>
      </c>
      <c r="D40" s="72" t="s">
        <v>954</v>
      </c>
      <c r="E40" s="81"/>
      <c r="F40" s="58"/>
      <c r="G40" s="90"/>
      <c r="H40" s="116">
        <v>28.68</v>
      </c>
      <c r="I40" s="159"/>
      <c r="J40" s="43"/>
      <c r="K40" s="59"/>
      <c r="L40" s="60"/>
      <c r="M40" s="65" t="s">
        <v>385</v>
      </c>
      <c r="N40" s="99" t="s">
        <v>903</v>
      </c>
    </row>
    <row r="41" spans="1:14">
      <c r="A41" s="160">
        <v>25</v>
      </c>
      <c r="B41" s="92" t="s">
        <v>1064</v>
      </c>
      <c r="C41" s="72">
        <v>7</v>
      </c>
      <c r="D41" s="72" t="s">
        <v>954</v>
      </c>
      <c r="E41" s="81"/>
      <c r="F41" s="58"/>
      <c r="G41" s="90"/>
      <c r="H41" s="116">
        <v>26.6</v>
      </c>
      <c r="I41" s="159"/>
      <c r="J41" s="43"/>
      <c r="K41" s="59"/>
      <c r="L41" s="60"/>
      <c r="M41" s="65" t="s">
        <v>385</v>
      </c>
      <c r="N41" s="99" t="s">
        <v>903</v>
      </c>
    </row>
    <row r="42" spans="1:14">
      <c r="A42" s="160">
        <v>26</v>
      </c>
      <c r="B42" s="92" t="s">
        <v>1065</v>
      </c>
      <c r="C42" s="72">
        <v>6</v>
      </c>
      <c r="D42" s="72" t="s">
        <v>954</v>
      </c>
      <c r="E42" s="81"/>
      <c r="F42" s="58"/>
      <c r="G42" s="90"/>
      <c r="H42" s="116">
        <v>240</v>
      </c>
      <c r="I42" s="159"/>
      <c r="J42" s="43"/>
      <c r="K42" s="59"/>
      <c r="L42" s="60"/>
      <c r="M42" s="65" t="s">
        <v>385</v>
      </c>
      <c r="N42" s="99" t="s">
        <v>903</v>
      </c>
    </row>
    <row r="43" spans="1:14">
      <c r="A43" s="160">
        <v>27</v>
      </c>
      <c r="B43" s="92" t="s">
        <v>1055</v>
      </c>
      <c r="C43" s="72">
        <v>3</v>
      </c>
      <c r="D43" s="72" t="s">
        <v>954</v>
      </c>
      <c r="E43" s="81"/>
      <c r="F43" s="58"/>
      <c r="G43" s="90"/>
      <c r="H43" s="116">
        <v>255</v>
      </c>
      <c r="I43" s="159"/>
      <c r="J43" s="43"/>
      <c r="K43" s="59"/>
      <c r="L43" s="60"/>
      <c r="M43" s="65" t="s">
        <v>385</v>
      </c>
      <c r="N43" s="99" t="s">
        <v>903</v>
      </c>
    </row>
    <row r="44" spans="1:14">
      <c r="A44" s="160">
        <v>28</v>
      </c>
      <c r="B44" s="92" t="s">
        <v>1066</v>
      </c>
      <c r="C44" s="72">
        <v>1</v>
      </c>
      <c r="D44" s="72" t="s">
        <v>954</v>
      </c>
      <c r="E44" s="81"/>
      <c r="F44" s="58"/>
      <c r="G44" s="90"/>
      <c r="H44" s="116">
        <v>28.7</v>
      </c>
      <c r="I44" s="159"/>
      <c r="J44" s="43"/>
      <c r="K44" s="59"/>
      <c r="L44" s="60"/>
      <c r="M44" s="65" t="s">
        <v>385</v>
      </c>
      <c r="N44" s="99" t="s">
        <v>903</v>
      </c>
    </row>
    <row r="45" spans="1:14">
      <c r="A45" s="160">
        <v>29</v>
      </c>
      <c r="B45" s="92" t="s">
        <v>1067</v>
      </c>
      <c r="C45" s="72">
        <v>1</v>
      </c>
      <c r="D45" s="72" t="s">
        <v>954</v>
      </c>
      <c r="E45" s="81"/>
      <c r="F45" s="58"/>
      <c r="G45" s="90" t="s">
        <v>1184</v>
      </c>
      <c r="H45" s="116">
        <v>483.06</v>
      </c>
      <c r="I45" s="159"/>
      <c r="J45" s="43"/>
      <c r="K45" s="59"/>
      <c r="L45" s="60"/>
      <c r="M45" s="65" t="s">
        <v>385</v>
      </c>
      <c r="N45" s="99" t="s">
        <v>903</v>
      </c>
    </row>
    <row r="46" spans="1:14">
      <c r="A46" s="160">
        <v>30</v>
      </c>
      <c r="B46" s="92" t="s">
        <v>1068</v>
      </c>
      <c r="C46" s="72">
        <v>3</v>
      </c>
      <c r="D46" s="72" t="s">
        <v>954</v>
      </c>
      <c r="E46" s="81"/>
      <c r="F46" s="58"/>
      <c r="G46" s="90">
        <v>437.55</v>
      </c>
      <c r="H46" s="116">
        <v>60</v>
      </c>
      <c r="I46" s="159"/>
      <c r="J46" s="43"/>
      <c r="K46" s="59"/>
      <c r="L46" s="60"/>
      <c r="M46" s="65" t="s">
        <v>385</v>
      </c>
      <c r="N46" s="99" t="s">
        <v>903</v>
      </c>
    </row>
    <row r="47" spans="1:14">
      <c r="A47" s="160">
        <v>31</v>
      </c>
      <c r="B47" s="92" t="s">
        <v>1069</v>
      </c>
      <c r="C47" s="72">
        <v>3</v>
      </c>
      <c r="D47" s="72" t="s">
        <v>954</v>
      </c>
      <c r="E47" s="81"/>
      <c r="F47" s="58"/>
      <c r="G47" s="90">
        <v>437.51</v>
      </c>
      <c r="H47" s="116">
        <v>60</v>
      </c>
      <c r="I47" s="159"/>
      <c r="J47" s="43"/>
      <c r="K47" s="59"/>
      <c r="L47" s="60"/>
      <c r="M47" s="65" t="s">
        <v>385</v>
      </c>
      <c r="N47" s="99" t="s">
        <v>903</v>
      </c>
    </row>
    <row r="48" spans="1:14">
      <c r="A48" s="160">
        <v>32</v>
      </c>
      <c r="B48" s="92" t="s">
        <v>1070</v>
      </c>
      <c r="C48" s="72">
        <v>24</v>
      </c>
      <c r="D48" s="72" t="s">
        <v>954</v>
      </c>
      <c r="E48" s="81"/>
      <c r="F48" s="58"/>
      <c r="G48" s="90"/>
      <c r="H48" s="116">
        <v>28.8</v>
      </c>
      <c r="I48" s="159"/>
      <c r="J48" s="43"/>
      <c r="K48" s="59"/>
      <c r="L48" s="60"/>
      <c r="M48" s="65" t="s">
        <v>385</v>
      </c>
      <c r="N48" s="99" t="s">
        <v>903</v>
      </c>
    </row>
    <row r="49" spans="1:14">
      <c r="A49" s="160">
        <v>33</v>
      </c>
      <c r="B49" s="92" t="s">
        <v>1071</v>
      </c>
      <c r="C49" s="72">
        <v>1</v>
      </c>
      <c r="D49" s="72" t="s">
        <v>954</v>
      </c>
      <c r="E49" s="81"/>
      <c r="F49" s="58"/>
      <c r="G49" s="90"/>
      <c r="H49" s="116">
        <v>48</v>
      </c>
      <c r="I49" s="159"/>
      <c r="J49" s="43"/>
      <c r="K49" s="59"/>
      <c r="L49" s="60"/>
      <c r="M49" s="65" t="s">
        <v>385</v>
      </c>
      <c r="N49" s="99" t="s">
        <v>903</v>
      </c>
    </row>
    <row r="50" spans="1:14">
      <c r="A50" s="160">
        <v>34</v>
      </c>
      <c r="B50" s="92" t="s">
        <v>1072</v>
      </c>
      <c r="C50" s="72">
        <v>2</v>
      </c>
      <c r="D50" s="72" t="s">
        <v>954</v>
      </c>
      <c r="E50" s="81"/>
      <c r="F50" s="58"/>
      <c r="G50" s="90" t="s">
        <v>1185</v>
      </c>
      <c r="H50" s="116">
        <v>116</v>
      </c>
      <c r="I50" s="159"/>
      <c r="J50" s="43"/>
      <c r="K50" s="59"/>
      <c r="L50" s="60"/>
      <c r="M50" s="65" t="s">
        <v>385</v>
      </c>
      <c r="N50" s="99" t="s">
        <v>903</v>
      </c>
    </row>
    <row r="51" spans="1:14">
      <c r="A51" s="160">
        <v>35</v>
      </c>
      <c r="B51" s="92" t="s">
        <v>1073</v>
      </c>
      <c r="C51" s="72">
        <v>1</v>
      </c>
      <c r="D51" s="72" t="s">
        <v>954</v>
      </c>
      <c r="E51" s="81"/>
      <c r="F51" s="58"/>
      <c r="G51" s="90" t="s">
        <v>1186</v>
      </c>
      <c r="H51" s="116">
        <v>15</v>
      </c>
      <c r="I51" s="159"/>
      <c r="J51" s="43"/>
      <c r="K51" s="59"/>
      <c r="L51" s="60"/>
      <c r="M51" s="65" t="s">
        <v>385</v>
      </c>
      <c r="N51" s="99" t="s">
        <v>903</v>
      </c>
    </row>
    <row r="52" spans="1:14">
      <c r="A52" s="160">
        <v>36</v>
      </c>
      <c r="B52" s="92" t="s">
        <v>1074</v>
      </c>
      <c r="C52" s="72">
        <v>4</v>
      </c>
      <c r="D52" s="72" t="s">
        <v>954</v>
      </c>
      <c r="E52" s="81"/>
      <c r="F52" s="58"/>
      <c r="G52" s="90" t="s">
        <v>1187</v>
      </c>
      <c r="H52" s="116">
        <v>72.08</v>
      </c>
      <c r="I52" s="159"/>
      <c r="J52" s="43"/>
      <c r="K52" s="59"/>
      <c r="L52" s="60"/>
      <c r="M52" s="65" t="s">
        <v>385</v>
      </c>
      <c r="N52" s="99" t="s">
        <v>903</v>
      </c>
    </row>
    <row r="53" spans="1:14">
      <c r="A53" s="160">
        <v>37</v>
      </c>
      <c r="B53" s="92" t="s">
        <v>1075</v>
      </c>
      <c r="C53" s="72">
        <v>2</v>
      </c>
      <c r="D53" s="72" t="s">
        <v>954</v>
      </c>
      <c r="E53" s="81"/>
      <c r="F53" s="58"/>
      <c r="G53" s="90" t="s">
        <v>1188</v>
      </c>
      <c r="H53" s="116">
        <v>36.24</v>
      </c>
      <c r="I53" s="159"/>
      <c r="J53" s="43"/>
      <c r="K53" s="59"/>
      <c r="L53" s="60"/>
      <c r="M53" s="65" t="s">
        <v>385</v>
      </c>
      <c r="N53" s="99" t="s">
        <v>903</v>
      </c>
    </row>
    <row r="54" spans="1:14">
      <c r="A54" s="160">
        <v>38</v>
      </c>
      <c r="B54" s="92" t="s">
        <v>1076</v>
      </c>
      <c r="C54" s="72">
        <v>1</v>
      </c>
      <c r="D54" s="72" t="s">
        <v>954</v>
      </c>
      <c r="E54" s="81"/>
      <c r="F54" s="58"/>
      <c r="G54" s="90" t="s">
        <v>1189</v>
      </c>
      <c r="H54" s="116">
        <v>230</v>
      </c>
      <c r="I54" s="159"/>
      <c r="J54" s="43"/>
      <c r="K54" s="59"/>
      <c r="L54" s="60"/>
      <c r="M54" s="65" t="s">
        <v>385</v>
      </c>
      <c r="N54" s="99" t="s">
        <v>903</v>
      </c>
    </row>
    <row r="55" spans="1:14">
      <c r="A55" s="160">
        <v>39</v>
      </c>
      <c r="B55" s="92" t="s">
        <v>1077</v>
      </c>
      <c r="C55" s="72">
        <v>3</v>
      </c>
      <c r="D55" s="72" t="s">
        <v>954</v>
      </c>
      <c r="E55" s="81"/>
      <c r="F55" s="58"/>
      <c r="G55" s="90" t="s">
        <v>1190</v>
      </c>
      <c r="H55" s="116">
        <v>47.85</v>
      </c>
      <c r="I55" s="159"/>
      <c r="J55" s="43"/>
      <c r="K55" s="59"/>
      <c r="L55" s="60"/>
      <c r="M55" s="65" t="s">
        <v>385</v>
      </c>
      <c r="N55" s="99" t="s">
        <v>903</v>
      </c>
    </row>
    <row r="56" spans="1:14">
      <c r="A56" s="160">
        <v>40</v>
      </c>
      <c r="B56" s="92" t="s">
        <v>1078</v>
      </c>
      <c r="C56" s="72">
        <v>4</v>
      </c>
      <c r="D56" s="72" t="s">
        <v>954</v>
      </c>
      <c r="E56" s="81"/>
      <c r="F56" s="58"/>
      <c r="G56" s="90" t="s">
        <v>1191</v>
      </c>
      <c r="H56" s="116">
        <v>63.8</v>
      </c>
      <c r="I56" s="159"/>
      <c r="J56" s="43"/>
      <c r="K56" s="59"/>
      <c r="L56" s="60"/>
      <c r="M56" s="65" t="s">
        <v>385</v>
      </c>
      <c r="N56" s="99" t="s">
        <v>903</v>
      </c>
    </row>
    <row r="57" spans="1:14" ht="14.25">
      <c r="A57" s="160">
        <v>41</v>
      </c>
      <c r="B57" s="92" t="s">
        <v>1079</v>
      </c>
      <c r="C57" s="72">
        <v>4</v>
      </c>
      <c r="D57" s="72" t="s">
        <v>954</v>
      </c>
      <c r="E57" s="81"/>
      <c r="F57" s="58"/>
      <c r="G57" s="90" t="s">
        <v>1192</v>
      </c>
      <c r="H57" s="116">
        <v>746</v>
      </c>
      <c r="I57" s="159"/>
      <c r="J57" s="43"/>
      <c r="K57" s="59"/>
      <c r="L57" s="60"/>
      <c r="M57" s="65" t="s">
        <v>385</v>
      </c>
      <c r="N57" s="99" t="s">
        <v>903</v>
      </c>
    </row>
    <row r="58" spans="1:14">
      <c r="A58" s="160">
        <v>42</v>
      </c>
      <c r="B58" s="92" t="s">
        <v>1080</v>
      </c>
      <c r="C58" s="72">
        <v>1</v>
      </c>
      <c r="D58" s="72" t="s">
        <v>954</v>
      </c>
      <c r="E58" s="81"/>
      <c r="F58" s="58"/>
      <c r="G58" s="90" t="s">
        <v>1193</v>
      </c>
      <c r="H58" s="116">
        <v>107.03</v>
      </c>
      <c r="I58" s="159"/>
      <c r="J58" s="43"/>
      <c r="K58" s="59"/>
      <c r="L58" s="60"/>
      <c r="M58" s="65" t="s">
        <v>385</v>
      </c>
      <c r="N58" s="99" t="s">
        <v>903</v>
      </c>
    </row>
    <row r="59" spans="1:14">
      <c r="A59" s="160">
        <v>43</v>
      </c>
      <c r="B59" s="92" t="s">
        <v>1081</v>
      </c>
      <c r="C59" s="72">
        <v>9</v>
      </c>
      <c r="D59" s="72" t="s">
        <v>954</v>
      </c>
      <c r="E59" s="81"/>
      <c r="F59" s="58"/>
      <c r="G59" s="90" t="s">
        <v>1194</v>
      </c>
      <c r="H59" s="116">
        <v>27</v>
      </c>
      <c r="I59" s="159"/>
      <c r="J59" s="43"/>
      <c r="K59" s="59"/>
      <c r="L59" s="60"/>
      <c r="M59" s="65" t="s">
        <v>385</v>
      </c>
      <c r="N59" s="99" t="s">
        <v>903</v>
      </c>
    </row>
    <row r="60" spans="1:14">
      <c r="A60" s="160">
        <v>44</v>
      </c>
      <c r="B60" s="92" t="s">
        <v>1082</v>
      </c>
      <c r="C60" s="72">
        <v>2</v>
      </c>
      <c r="D60" s="72" t="s">
        <v>954</v>
      </c>
      <c r="E60" s="81"/>
      <c r="F60" s="58"/>
      <c r="G60" s="90" t="s">
        <v>1195</v>
      </c>
      <c r="H60" s="116">
        <v>30</v>
      </c>
      <c r="I60" s="159"/>
      <c r="J60" s="43"/>
      <c r="K60" s="59"/>
      <c r="L60" s="60"/>
      <c r="M60" s="65" t="s">
        <v>385</v>
      </c>
      <c r="N60" s="99" t="s">
        <v>903</v>
      </c>
    </row>
    <row r="61" spans="1:14">
      <c r="A61" s="160">
        <v>45</v>
      </c>
      <c r="B61" s="92" t="s">
        <v>1083</v>
      </c>
      <c r="C61" s="72">
        <v>12</v>
      </c>
      <c r="D61" s="72" t="s">
        <v>954</v>
      </c>
      <c r="E61" s="81"/>
      <c r="F61" s="58"/>
      <c r="G61" s="90" t="s">
        <v>1196</v>
      </c>
      <c r="H61" s="116">
        <v>27.6</v>
      </c>
      <c r="I61" s="159"/>
      <c r="J61" s="43"/>
      <c r="K61" s="59"/>
      <c r="L61" s="60"/>
      <c r="M61" s="65" t="s">
        <v>385</v>
      </c>
      <c r="N61" s="99" t="s">
        <v>903</v>
      </c>
    </row>
    <row r="62" spans="1:14">
      <c r="A62" s="160">
        <v>46</v>
      </c>
      <c r="B62" s="92" t="s">
        <v>1084</v>
      </c>
      <c r="C62" s="72">
        <v>2</v>
      </c>
      <c r="D62" s="72" t="s">
        <v>954</v>
      </c>
      <c r="E62" s="81"/>
      <c r="F62" s="58"/>
      <c r="G62" s="90" t="s">
        <v>1197</v>
      </c>
      <c r="H62" s="116">
        <v>26.72</v>
      </c>
      <c r="I62" s="159"/>
      <c r="J62" s="43"/>
      <c r="K62" s="59"/>
      <c r="L62" s="60"/>
      <c r="M62" s="65" t="s">
        <v>385</v>
      </c>
      <c r="N62" s="99" t="s">
        <v>903</v>
      </c>
    </row>
    <row r="63" spans="1:14">
      <c r="A63" s="160">
        <v>47</v>
      </c>
      <c r="B63" s="92" t="s">
        <v>1085</v>
      </c>
      <c r="C63" s="72">
        <v>2</v>
      </c>
      <c r="D63" s="72" t="s">
        <v>954</v>
      </c>
      <c r="E63" s="81"/>
      <c r="F63" s="58"/>
      <c r="G63" s="90" t="s">
        <v>1198</v>
      </c>
      <c r="H63" s="116">
        <v>41.14</v>
      </c>
      <c r="I63" s="159"/>
      <c r="J63" s="43"/>
      <c r="K63" s="59"/>
      <c r="L63" s="60"/>
      <c r="M63" s="65" t="s">
        <v>385</v>
      </c>
      <c r="N63" s="99" t="s">
        <v>903</v>
      </c>
    </row>
    <row r="64" spans="1:14">
      <c r="A64" s="160">
        <v>48</v>
      </c>
      <c r="B64" s="92" t="s">
        <v>1086</v>
      </c>
      <c r="C64" s="72">
        <v>1</v>
      </c>
      <c r="D64" s="72" t="s">
        <v>954</v>
      </c>
      <c r="E64" s="81"/>
      <c r="F64" s="58"/>
      <c r="G64" s="90" t="s">
        <v>1199</v>
      </c>
      <c r="H64" s="116">
        <v>56</v>
      </c>
      <c r="I64" s="159"/>
      <c r="J64" s="43"/>
      <c r="K64" s="59"/>
      <c r="L64" s="60"/>
      <c r="M64" s="65" t="s">
        <v>385</v>
      </c>
      <c r="N64" s="99" t="s">
        <v>903</v>
      </c>
    </row>
    <row r="65" spans="1:14">
      <c r="A65" s="160">
        <v>49</v>
      </c>
      <c r="B65" s="92" t="s">
        <v>783</v>
      </c>
      <c r="C65" s="72">
        <v>6</v>
      </c>
      <c r="D65" s="72" t="s">
        <v>954</v>
      </c>
      <c r="E65" s="81"/>
      <c r="F65" s="58"/>
      <c r="G65" s="90" t="s">
        <v>1200</v>
      </c>
      <c r="H65" s="116">
        <v>28.5</v>
      </c>
      <c r="I65" s="159"/>
      <c r="J65" s="43"/>
      <c r="K65" s="59"/>
      <c r="L65" s="60"/>
      <c r="M65" s="65" t="s">
        <v>385</v>
      </c>
      <c r="N65" s="99" t="s">
        <v>903</v>
      </c>
    </row>
    <row r="66" spans="1:14">
      <c r="A66" s="160">
        <v>50</v>
      </c>
      <c r="B66" s="92" t="s">
        <v>1087</v>
      </c>
      <c r="C66" s="72">
        <v>14</v>
      </c>
      <c r="D66" s="72" t="s">
        <v>954</v>
      </c>
      <c r="E66" s="81"/>
      <c r="F66" s="58"/>
      <c r="G66" s="90" t="s">
        <v>1201</v>
      </c>
      <c r="H66" s="116">
        <v>126</v>
      </c>
      <c r="I66" s="159"/>
      <c r="J66" s="43"/>
      <c r="K66" s="59"/>
      <c r="L66" s="60"/>
      <c r="M66" s="65" t="s">
        <v>385</v>
      </c>
      <c r="N66" s="99" t="s">
        <v>903</v>
      </c>
    </row>
    <row r="67" spans="1:14">
      <c r="A67" s="160">
        <v>51</v>
      </c>
      <c r="B67" s="92" t="s">
        <v>824</v>
      </c>
      <c r="C67" s="72">
        <v>23</v>
      </c>
      <c r="D67" s="72" t="s">
        <v>954</v>
      </c>
      <c r="E67" s="81"/>
      <c r="F67" s="58"/>
      <c r="G67" s="90" t="s">
        <v>1202</v>
      </c>
      <c r="H67" s="116">
        <v>73.37</v>
      </c>
      <c r="I67" s="159"/>
      <c r="J67" s="43"/>
      <c r="K67" s="59"/>
      <c r="L67" s="60"/>
      <c r="M67" s="65" t="s">
        <v>385</v>
      </c>
      <c r="N67" s="99" t="s">
        <v>903</v>
      </c>
    </row>
    <row r="68" spans="1:14">
      <c r="A68" s="160">
        <v>52</v>
      </c>
      <c r="B68" s="92" t="s">
        <v>1088</v>
      </c>
      <c r="C68" s="72">
        <v>1</v>
      </c>
      <c r="D68" s="72" t="s">
        <v>954</v>
      </c>
      <c r="E68" s="81"/>
      <c r="F68" s="58"/>
      <c r="G68" s="90" t="s">
        <v>1203</v>
      </c>
      <c r="H68" s="116">
        <v>265</v>
      </c>
      <c r="I68" s="159"/>
      <c r="J68" s="43"/>
      <c r="K68" s="59"/>
      <c r="L68" s="60"/>
      <c r="M68" s="65" t="s">
        <v>385</v>
      </c>
      <c r="N68" s="99" t="s">
        <v>903</v>
      </c>
    </row>
    <row r="69" spans="1:14" ht="29.25" customHeight="1">
      <c r="A69" s="7" t="s">
        <v>5</v>
      </c>
      <c r="B69" s="8" t="s">
        <v>6</v>
      </c>
      <c r="C69" s="8" t="s">
        <v>7</v>
      </c>
      <c r="D69" s="8" t="s">
        <v>8</v>
      </c>
      <c r="E69" s="7" t="s">
        <v>9</v>
      </c>
      <c r="F69" s="8" t="s">
        <v>10</v>
      </c>
      <c r="G69" s="8" t="s">
        <v>11</v>
      </c>
      <c r="H69" s="8" t="s">
        <v>12</v>
      </c>
      <c r="I69" s="53" t="s">
        <v>58</v>
      </c>
      <c r="J69" s="30" t="s">
        <v>16</v>
      </c>
      <c r="K69" s="28" t="s">
        <v>14</v>
      </c>
      <c r="L69" s="28" t="s">
        <v>15</v>
      </c>
      <c r="M69" s="8" t="str">
        <f>IF([1]说明!$C$11=1,"备注",IF([1]说明!$C$11=2,"","评估结果"))</f>
        <v>备注</v>
      </c>
      <c r="N69" s="28" t="s">
        <v>33</v>
      </c>
    </row>
    <row r="70" spans="1:14">
      <c r="A70" s="160">
        <v>53</v>
      </c>
      <c r="B70" s="92" t="s">
        <v>1089</v>
      </c>
      <c r="C70" s="72">
        <v>2</v>
      </c>
      <c r="D70" s="72" t="s">
        <v>954</v>
      </c>
      <c r="E70" s="81"/>
      <c r="F70" s="58"/>
      <c r="G70" s="90">
        <v>39.802</v>
      </c>
      <c r="H70" s="116">
        <v>254.8</v>
      </c>
      <c r="I70" s="159"/>
      <c r="J70" s="43"/>
      <c r="K70" s="59"/>
      <c r="L70" s="60"/>
      <c r="M70" s="65" t="s">
        <v>385</v>
      </c>
      <c r="N70" s="99" t="s">
        <v>903</v>
      </c>
    </row>
    <row r="71" spans="1:14">
      <c r="A71" s="160">
        <v>54</v>
      </c>
      <c r="B71" s="92" t="s">
        <v>1090</v>
      </c>
      <c r="C71" s="72">
        <v>5</v>
      </c>
      <c r="D71" s="72" t="s">
        <v>954</v>
      </c>
      <c r="E71" s="81"/>
      <c r="F71" s="58"/>
      <c r="G71" s="90">
        <v>38.613</v>
      </c>
      <c r="H71" s="116">
        <v>72.400000000000006</v>
      </c>
      <c r="I71" s="159"/>
      <c r="J71" s="43"/>
      <c r="K71" s="59"/>
      <c r="L71" s="60"/>
      <c r="M71" s="65" t="s">
        <v>385</v>
      </c>
      <c r="N71" s="99" t="s">
        <v>903</v>
      </c>
    </row>
    <row r="72" spans="1:14">
      <c r="A72" s="160">
        <v>55</v>
      </c>
      <c r="B72" s="92" t="s">
        <v>814</v>
      </c>
      <c r="C72" s="72">
        <v>4</v>
      </c>
      <c r="D72" s="72" t="s">
        <v>954</v>
      </c>
      <c r="E72" s="81"/>
      <c r="F72" s="58"/>
      <c r="G72" s="90" t="s">
        <v>1204</v>
      </c>
      <c r="H72" s="116">
        <v>114.04</v>
      </c>
      <c r="I72" s="159"/>
      <c r="J72" s="43"/>
      <c r="K72" s="59"/>
      <c r="L72" s="60"/>
      <c r="M72" s="65" t="s">
        <v>385</v>
      </c>
      <c r="N72" s="99" t="s">
        <v>903</v>
      </c>
    </row>
    <row r="73" spans="1:14" ht="14.25">
      <c r="A73" s="160">
        <v>56</v>
      </c>
      <c r="B73" s="92" t="s">
        <v>1091</v>
      </c>
      <c r="C73" s="72">
        <v>1</v>
      </c>
      <c r="D73" s="72" t="s">
        <v>954</v>
      </c>
      <c r="E73" s="81"/>
      <c r="F73" s="58"/>
      <c r="G73" s="90"/>
      <c r="H73" s="116">
        <v>1100</v>
      </c>
      <c r="I73" s="159"/>
      <c r="J73" s="43"/>
      <c r="K73" s="59"/>
      <c r="L73" s="60"/>
      <c r="M73" s="65" t="s">
        <v>385</v>
      </c>
      <c r="N73" s="99" t="s">
        <v>903</v>
      </c>
    </row>
    <row r="74" spans="1:14">
      <c r="A74" s="160">
        <v>57</v>
      </c>
      <c r="B74" s="92" t="s">
        <v>1092</v>
      </c>
      <c r="C74" s="72">
        <v>1</v>
      </c>
      <c r="D74" s="72" t="s">
        <v>954</v>
      </c>
      <c r="E74" s="81"/>
      <c r="F74" s="58"/>
      <c r="G74" s="90" t="s">
        <v>1205</v>
      </c>
      <c r="H74" s="116">
        <v>18.38</v>
      </c>
      <c r="I74" s="159"/>
      <c r="J74" s="43"/>
      <c r="K74" s="59"/>
      <c r="L74" s="60"/>
      <c r="M74" s="65" t="s">
        <v>385</v>
      </c>
      <c r="N74" s="99" t="s">
        <v>903</v>
      </c>
    </row>
    <row r="75" spans="1:14">
      <c r="A75" s="160">
        <v>58</v>
      </c>
      <c r="B75" s="92" t="s">
        <v>1093</v>
      </c>
      <c r="C75" s="72">
        <v>6</v>
      </c>
      <c r="D75" s="72" t="s">
        <v>954</v>
      </c>
      <c r="E75" s="81"/>
      <c r="F75" s="58"/>
      <c r="G75" s="90">
        <v>1.411</v>
      </c>
      <c r="H75" s="116">
        <v>18</v>
      </c>
      <c r="I75" s="159"/>
      <c r="J75" s="43"/>
      <c r="K75" s="59"/>
      <c r="L75" s="60"/>
      <c r="M75" s="65" t="s">
        <v>385</v>
      </c>
      <c r="N75" s="99" t="s">
        <v>903</v>
      </c>
    </row>
    <row r="76" spans="1:14">
      <c r="A76" s="160">
        <v>59</v>
      </c>
      <c r="B76" s="92" t="s">
        <v>1094</v>
      </c>
      <c r="C76" s="72">
        <v>3</v>
      </c>
      <c r="D76" s="72" t="s">
        <v>954</v>
      </c>
      <c r="E76" s="81"/>
      <c r="F76" s="58"/>
      <c r="G76" s="90" t="s">
        <v>1206</v>
      </c>
      <c r="H76" s="116">
        <v>1440</v>
      </c>
      <c r="I76" s="159"/>
      <c r="J76" s="43"/>
      <c r="K76" s="59"/>
      <c r="L76" s="60"/>
      <c r="M76" s="65" t="s">
        <v>385</v>
      </c>
      <c r="N76" s="99" t="s">
        <v>903</v>
      </c>
    </row>
    <row r="77" spans="1:14">
      <c r="A77" s="160">
        <v>60</v>
      </c>
      <c r="B77" s="92" t="s">
        <v>1095</v>
      </c>
      <c r="C77" s="72">
        <v>2</v>
      </c>
      <c r="D77" s="72" t="s">
        <v>954</v>
      </c>
      <c r="E77" s="81"/>
      <c r="F77" s="58"/>
      <c r="G77" s="90" t="s">
        <v>1207</v>
      </c>
      <c r="H77" s="116">
        <v>960</v>
      </c>
      <c r="I77" s="159"/>
      <c r="J77" s="43"/>
      <c r="K77" s="59"/>
      <c r="L77" s="60"/>
      <c r="M77" s="65" t="s">
        <v>385</v>
      </c>
      <c r="N77" s="99" t="s">
        <v>903</v>
      </c>
    </row>
    <row r="78" spans="1:14">
      <c r="A78" s="160">
        <v>61</v>
      </c>
      <c r="B78" s="92" t="s">
        <v>1096</v>
      </c>
      <c r="C78" s="72">
        <v>4</v>
      </c>
      <c r="D78" s="72" t="s">
        <v>954</v>
      </c>
      <c r="E78" s="81"/>
      <c r="F78" s="58"/>
      <c r="G78" s="90" t="s">
        <v>1208</v>
      </c>
      <c r="H78" s="116">
        <v>108</v>
      </c>
      <c r="I78" s="159"/>
      <c r="J78" s="43"/>
      <c r="K78" s="59"/>
      <c r="L78" s="60"/>
      <c r="M78" s="65" t="s">
        <v>385</v>
      </c>
      <c r="N78" s="99" t="s">
        <v>903</v>
      </c>
    </row>
    <row r="79" spans="1:14" ht="14.25">
      <c r="A79" s="160">
        <v>62</v>
      </c>
      <c r="B79" s="92" t="s">
        <v>1097</v>
      </c>
      <c r="C79" s="72">
        <v>1</v>
      </c>
      <c r="D79" s="72" t="s">
        <v>954</v>
      </c>
      <c r="E79" s="81"/>
      <c r="F79" s="58"/>
      <c r="G79" s="90"/>
      <c r="H79" s="116">
        <v>95.96</v>
      </c>
      <c r="I79" s="159"/>
      <c r="J79" s="43"/>
      <c r="K79" s="59"/>
      <c r="L79" s="60"/>
      <c r="M79" s="65" t="s">
        <v>385</v>
      </c>
      <c r="N79" s="99" t="s">
        <v>903</v>
      </c>
    </row>
    <row r="80" spans="1:14" ht="15.75">
      <c r="A80" s="160">
        <v>63</v>
      </c>
      <c r="B80" s="92" t="s">
        <v>1099</v>
      </c>
      <c r="C80" s="142">
        <v>38</v>
      </c>
      <c r="D80" s="142" t="s">
        <v>1100</v>
      </c>
      <c r="E80" s="81"/>
      <c r="F80" s="58"/>
      <c r="G80" s="90"/>
      <c r="H80" s="116">
        <v>295.64</v>
      </c>
      <c r="I80" s="159"/>
      <c r="J80" s="43"/>
      <c r="K80" s="59"/>
      <c r="L80" s="60"/>
      <c r="M80" s="65" t="s">
        <v>385</v>
      </c>
      <c r="N80" s="99" t="s">
        <v>903</v>
      </c>
    </row>
    <row r="81" spans="1:14">
      <c r="A81" s="160">
        <v>64</v>
      </c>
      <c r="B81" s="92" t="s">
        <v>1101</v>
      </c>
      <c r="C81" s="142">
        <v>10</v>
      </c>
      <c r="D81" s="142" t="s">
        <v>1102</v>
      </c>
      <c r="E81" s="81"/>
      <c r="F81" s="58"/>
      <c r="G81" s="90"/>
      <c r="H81" s="116">
        <v>110</v>
      </c>
      <c r="I81" s="159"/>
      <c r="J81" s="43"/>
      <c r="K81" s="59"/>
      <c r="L81" s="60"/>
      <c r="M81" s="65" t="s">
        <v>385</v>
      </c>
      <c r="N81" s="99" t="s">
        <v>903</v>
      </c>
    </row>
    <row r="82" spans="1:14">
      <c r="A82" s="160">
        <v>65</v>
      </c>
      <c r="B82" s="92" t="s">
        <v>1103</v>
      </c>
      <c r="C82" s="142">
        <v>1</v>
      </c>
      <c r="D82" s="142" t="s">
        <v>1100</v>
      </c>
      <c r="E82" s="81"/>
      <c r="F82" s="58"/>
      <c r="G82" s="90"/>
      <c r="H82" s="116">
        <v>30</v>
      </c>
      <c r="I82" s="159"/>
      <c r="J82" s="43"/>
      <c r="K82" s="59"/>
      <c r="L82" s="60"/>
      <c r="M82" s="65" t="s">
        <v>385</v>
      </c>
      <c r="N82" s="99" t="s">
        <v>903</v>
      </c>
    </row>
    <row r="83" spans="1:14">
      <c r="A83" s="160">
        <v>66</v>
      </c>
      <c r="B83" s="92" t="s">
        <v>1104</v>
      </c>
      <c r="C83" s="142">
        <v>7</v>
      </c>
      <c r="D83" s="142" t="s">
        <v>1100</v>
      </c>
      <c r="E83" s="81"/>
      <c r="F83" s="58"/>
      <c r="G83" s="90"/>
      <c r="H83" s="116">
        <v>42</v>
      </c>
      <c r="I83" s="159"/>
      <c r="J83" s="43"/>
      <c r="K83" s="59"/>
      <c r="L83" s="60"/>
      <c r="M83" s="65" t="s">
        <v>385</v>
      </c>
      <c r="N83" s="99" t="s">
        <v>903</v>
      </c>
    </row>
    <row r="84" spans="1:14">
      <c r="A84" s="160">
        <v>67</v>
      </c>
      <c r="B84" s="92" t="s">
        <v>1105</v>
      </c>
      <c r="C84" s="142">
        <v>2</v>
      </c>
      <c r="D84" s="142" t="s">
        <v>1100</v>
      </c>
      <c r="E84" s="81"/>
      <c r="F84" s="58"/>
      <c r="G84" s="90"/>
      <c r="H84" s="116">
        <v>90</v>
      </c>
      <c r="I84" s="159"/>
      <c r="J84" s="43"/>
      <c r="K84" s="59"/>
      <c r="L84" s="60"/>
      <c r="M84" s="65" t="s">
        <v>385</v>
      </c>
      <c r="N84" s="99" t="s">
        <v>903</v>
      </c>
    </row>
    <row r="85" spans="1:14">
      <c r="A85" s="160">
        <v>68</v>
      </c>
      <c r="B85" s="92" t="s">
        <v>1106</v>
      </c>
      <c r="C85" s="142">
        <v>8</v>
      </c>
      <c r="D85" s="142" t="s">
        <v>1100</v>
      </c>
      <c r="E85" s="81"/>
      <c r="F85" s="58"/>
      <c r="G85" s="90"/>
      <c r="H85" s="116">
        <v>1600</v>
      </c>
      <c r="I85" s="159"/>
      <c r="J85" s="43"/>
      <c r="K85" s="59"/>
      <c r="L85" s="60"/>
      <c r="M85" s="65" t="s">
        <v>385</v>
      </c>
      <c r="N85" s="99" t="s">
        <v>903</v>
      </c>
    </row>
    <row r="86" spans="1:14">
      <c r="A86" s="160">
        <v>69</v>
      </c>
      <c r="B86" s="92" t="s">
        <v>1107</v>
      </c>
      <c r="C86" s="142">
        <v>1</v>
      </c>
      <c r="D86" s="142" t="s">
        <v>1100</v>
      </c>
      <c r="E86" s="81"/>
      <c r="F86" s="58"/>
      <c r="G86" s="90"/>
      <c r="H86" s="116">
        <v>38</v>
      </c>
      <c r="I86" s="159"/>
      <c r="J86" s="43"/>
      <c r="K86" s="59"/>
      <c r="L86" s="60"/>
      <c r="M86" s="65" t="s">
        <v>385</v>
      </c>
      <c r="N86" s="99" t="s">
        <v>903</v>
      </c>
    </row>
    <row r="87" spans="1:14">
      <c r="A87" s="160">
        <v>70</v>
      </c>
      <c r="B87" s="92" t="s">
        <v>1108</v>
      </c>
      <c r="C87" s="142">
        <v>7</v>
      </c>
      <c r="D87" s="142" t="s">
        <v>1100</v>
      </c>
      <c r="E87" s="81"/>
      <c r="F87" s="58"/>
      <c r="G87" s="90"/>
      <c r="H87" s="116">
        <v>33.6</v>
      </c>
      <c r="I87" s="159"/>
      <c r="J87" s="43"/>
      <c r="K87" s="59"/>
      <c r="L87" s="60"/>
      <c r="M87" s="65" t="s">
        <v>385</v>
      </c>
      <c r="N87" s="99" t="s">
        <v>903</v>
      </c>
    </row>
    <row r="88" spans="1:14">
      <c r="A88" s="160">
        <v>71</v>
      </c>
      <c r="B88" s="92" t="s">
        <v>1109</v>
      </c>
      <c r="C88" s="142">
        <v>10</v>
      </c>
      <c r="D88" s="142" t="s">
        <v>1100</v>
      </c>
      <c r="E88" s="81"/>
      <c r="F88" s="58"/>
      <c r="G88" s="90"/>
      <c r="H88" s="116">
        <v>780</v>
      </c>
      <c r="I88" s="159"/>
      <c r="J88" s="43"/>
      <c r="K88" s="59"/>
      <c r="L88" s="60"/>
      <c r="M88" s="65" t="s">
        <v>385</v>
      </c>
      <c r="N88" s="99" t="s">
        <v>903</v>
      </c>
    </row>
    <row r="89" spans="1:14">
      <c r="A89" s="160">
        <v>72</v>
      </c>
      <c r="B89" s="92" t="s">
        <v>1110</v>
      </c>
      <c r="C89" s="142">
        <v>8</v>
      </c>
      <c r="D89" s="142" t="s">
        <v>1100</v>
      </c>
      <c r="E89" s="81"/>
      <c r="F89" s="58"/>
      <c r="G89" s="90" t="s">
        <v>1209</v>
      </c>
      <c r="H89" s="116">
        <v>336</v>
      </c>
      <c r="I89" s="159"/>
      <c r="J89" s="43"/>
      <c r="K89" s="59"/>
      <c r="L89" s="60"/>
      <c r="M89" s="65" t="s">
        <v>385</v>
      </c>
      <c r="N89" s="99" t="s">
        <v>903</v>
      </c>
    </row>
    <row r="90" spans="1:14">
      <c r="A90" s="160">
        <v>73</v>
      </c>
      <c r="B90" s="92" t="s">
        <v>1111</v>
      </c>
      <c r="C90" s="142">
        <v>1</v>
      </c>
      <c r="D90" s="142" t="s">
        <v>1100</v>
      </c>
      <c r="E90" s="81"/>
      <c r="F90" s="58"/>
      <c r="G90" s="90"/>
      <c r="H90" s="116">
        <v>186</v>
      </c>
      <c r="I90" s="159"/>
      <c r="J90" s="43"/>
      <c r="K90" s="59"/>
      <c r="L90" s="60"/>
      <c r="M90" s="65" t="s">
        <v>385</v>
      </c>
      <c r="N90" s="99" t="s">
        <v>903</v>
      </c>
    </row>
    <row r="91" spans="1:14">
      <c r="A91" s="160">
        <v>74</v>
      </c>
      <c r="B91" s="92" t="s">
        <v>1111</v>
      </c>
      <c r="C91" s="142">
        <v>1</v>
      </c>
      <c r="D91" s="142" t="s">
        <v>1100</v>
      </c>
      <c r="E91" s="81"/>
      <c r="F91" s="58"/>
      <c r="G91" s="90" t="s">
        <v>1209</v>
      </c>
      <c r="H91" s="116">
        <v>286</v>
      </c>
      <c r="I91" s="159"/>
      <c r="J91" s="43"/>
      <c r="K91" s="59"/>
      <c r="L91" s="60"/>
      <c r="M91" s="65" t="s">
        <v>385</v>
      </c>
      <c r="N91" s="99" t="s">
        <v>903</v>
      </c>
    </row>
    <row r="92" spans="1:14">
      <c r="A92" s="160">
        <v>75</v>
      </c>
      <c r="B92" s="92" t="s">
        <v>1112</v>
      </c>
      <c r="C92" s="142">
        <v>5</v>
      </c>
      <c r="D92" s="142" t="s">
        <v>1100</v>
      </c>
      <c r="E92" s="81"/>
      <c r="F92" s="58"/>
      <c r="G92" s="90"/>
      <c r="H92" s="116">
        <v>120</v>
      </c>
      <c r="I92" s="159"/>
      <c r="J92" s="43"/>
      <c r="K92" s="59"/>
      <c r="L92" s="60"/>
      <c r="M92" s="65" t="s">
        <v>385</v>
      </c>
      <c r="N92" s="99" t="s">
        <v>903</v>
      </c>
    </row>
    <row r="93" spans="1:14">
      <c r="A93" s="160">
        <v>76</v>
      </c>
      <c r="B93" s="92" t="s">
        <v>1113</v>
      </c>
      <c r="C93" s="142">
        <v>2</v>
      </c>
      <c r="D93" s="142" t="s">
        <v>1100</v>
      </c>
      <c r="E93" s="81"/>
      <c r="F93" s="58"/>
      <c r="G93" s="90" t="s">
        <v>1209</v>
      </c>
      <c r="H93" s="116">
        <v>992</v>
      </c>
      <c r="I93" s="159"/>
      <c r="J93" s="43"/>
      <c r="K93" s="59"/>
      <c r="L93" s="60"/>
      <c r="M93" s="65" t="s">
        <v>385</v>
      </c>
      <c r="N93" s="99" t="s">
        <v>903</v>
      </c>
    </row>
    <row r="94" spans="1:14">
      <c r="A94" s="160">
        <v>77</v>
      </c>
      <c r="B94" s="92" t="s">
        <v>1113</v>
      </c>
      <c r="C94" s="142">
        <v>3</v>
      </c>
      <c r="D94" s="142" t="s">
        <v>1100</v>
      </c>
      <c r="E94" s="81"/>
      <c r="F94" s="58"/>
      <c r="G94" s="90"/>
      <c r="H94" s="116">
        <v>1188</v>
      </c>
      <c r="I94" s="159"/>
      <c r="J94" s="43"/>
      <c r="K94" s="59"/>
      <c r="L94" s="60"/>
      <c r="M94" s="65" t="s">
        <v>385</v>
      </c>
      <c r="N94" s="99" t="s">
        <v>903</v>
      </c>
    </row>
    <row r="95" spans="1:14">
      <c r="A95" s="160">
        <v>78</v>
      </c>
      <c r="B95" s="92" t="s">
        <v>1114</v>
      </c>
      <c r="C95" s="142">
        <v>1</v>
      </c>
      <c r="D95" s="142" t="s">
        <v>1100</v>
      </c>
      <c r="E95" s="81"/>
      <c r="F95" s="58"/>
      <c r="G95" s="90"/>
      <c r="H95" s="116">
        <v>125</v>
      </c>
      <c r="I95" s="159"/>
      <c r="J95" s="43"/>
      <c r="K95" s="59"/>
      <c r="L95" s="60"/>
      <c r="M95" s="65" t="s">
        <v>385</v>
      </c>
      <c r="N95" s="99" t="s">
        <v>903</v>
      </c>
    </row>
    <row r="96" spans="1:14">
      <c r="A96" s="160">
        <v>79</v>
      </c>
      <c r="B96" s="92" t="s">
        <v>1115</v>
      </c>
      <c r="C96" s="142">
        <v>3</v>
      </c>
      <c r="D96" s="142" t="s">
        <v>1100</v>
      </c>
      <c r="E96" s="81"/>
      <c r="F96" s="58"/>
      <c r="G96" s="90"/>
      <c r="H96" s="116">
        <v>375</v>
      </c>
      <c r="I96" s="159"/>
      <c r="J96" s="43"/>
      <c r="K96" s="59"/>
      <c r="L96" s="60"/>
      <c r="M96" s="65" t="s">
        <v>385</v>
      </c>
      <c r="N96" s="99" t="s">
        <v>903</v>
      </c>
    </row>
    <row r="97" spans="1:14">
      <c r="A97" s="160">
        <v>80</v>
      </c>
      <c r="B97" s="92" t="s">
        <v>1116</v>
      </c>
      <c r="C97" s="142">
        <v>1</v>
      </c>
      <c r="D97" s="142" t="s">
        <v>1100</v>
      </c>
      <c r="E97" s="81"/>
      <c r="F97" s="58"/>
      <c r="G97" s="90"/>
      <c r="H97" s="116">
        <v>185</v>
      </c>
      <c r="I97" s="159"/>
      <c r="J97" s="43"/>
      <c r="K97" s="59"/>
      <c r="L97" s="60"/>
      <c r="M97" s="65" t="s">
        <v>385</v>
      </c>
      <c r="N97" s="99" t="s">
        <v>903</v>
      </c>
    </row>
    <row r="98" spans="1:14">
      <c r="A98" s="160">
        <v>81</v>
      </c>
      <c r="B98" s="92" t="s">
        <v>1117</v>
      </c>
      <c r="C98" s="142">
        <v>15</v>
      </c>
      <c r="D98" s="142" t="s">
        <v>1100</v>
      </c>
      <c r="E98" s="81"/>
      <c r="F98" s="58"/>
      <c r="G98" s="90"/>
      <c r="H98" s="116">
        <v>570</v>
      </c>
      <c r="I98" s="159"/>
      <c r="J98" s="43"/>
      <c r="K98" s="59"/>
      <c r="L98" s="60"/>
      <c r="M98" s="65" t="s">
        <v>385</v>
      </c>
      <c r="N98" s="99" t="s">
        <v>903</v>
      </c>
    </row>
    <row r="99" spans="1:14">
      <c r="A99" s="160">
        <v>82</v>
      </c>
      <c r="B99" s="92" t="s">
        <v>1118</v>
      </c>
      <c r="C99" s="142">
        <v>5</v>
      </c>
      <c r="D99" s="142" t="s">
        <v>1100</v>
      </c>
      <c r="E99" s="81"/>
      <c r="F99" s="58"/>
      <c r="G99" s="90"/>
      <c r="H99" s="116">
        <v>190</v>
      </c>
      <c r="I99" s="159"/>
      <c r="J99" s="43"/>
      <c r="K99" s="59"/>
      <c r="L99" s="60"/>
      <c r="M99" s="65" t="s">
        <v>385</v>
      </c>
      <c r="N99" s="99" t="s">
        <v>903</v>
      </c>
    </row>
    <row r="100" spans="1:14">
      <c r="A100" s="160">
        <v>83</v>
      </c>
      <c r="B100" s="92" t="s">
        <v>1119</v>
      </c>
      <c r="C100" s="142">
        <v>5</v>
      </c>
      <c r="D100" s="142" t="s">
        <v>1100</v>
      </c>
      <c r="E100" s="81"/>
      <c r="F100" s="58"/>
      <c r="G100" s="90"/>
      <c r="H100" s="116">
        <v>260</v>
      </c>
      <c r="I100" s="159"/>
      <c r="J100" s="43"/>
      <c r="K100" s="59"/>
      <c r="L100" s="60"/>
      <c r="M100" s="65" t="s">
        <v>385</v>
      </c>
      <c r="N100" s="99" t="s">
        <v>903</v>
      </c>
    </row>
    <row r="101" spans="1:14">
      <c r="A101" s="160">
        <v>84</v>
      </c>
      <c r="B101" s="92" t="s">
        <v>1120</v>
      </c>
      <c r="C101" s="142">
        <v>2</v>
      </c>
      <c r="D101" s="142" t="s">
        <v>1100</v>
      </c>
      <c r="E101" s="81"/>
      <c r="F101" s="58"/>
      <c r="G101" s="90"/>
      <c r="H101" s="116">
        <v>250</v>
      </c>
      <c r="I101" s="159"/>
      <c r="J101" s="43"/>
      <c r="K101" s="59"/>
      <c r="L101" s="60"/>
      <c r="M101" s="65" t="s">
        <v>385</v>
      </c>
      <c r="N101" s="99" t="s">
        <v>903</v>
      </c>
    </row>
    <row r="102" spans="1:14">
      <c r="A102" s="160">
        <v>85</v>
      </c>
      <c r="B102" s="92" t="s">
        <v>1121</v>
      </c>
      <c r="C102" s="142">
        <v>8</v>
      </c>
      <c r="D102" s="142" t="s">
        <v>1100</v>
      </c>
      <c r="E102" s="81"/>
      <c r="F102" s="58"/>
      <c r="G102" s="90"/>
      <c r="H102" s="116">
        <v>224</v>
      </c>
      <c r="I102" s="159"/>
      <c r="J102" s="43"/>
      <c r="K102" s="59"/>
      <c r="L102" s="60"/>
      <c r="M102" s="65" t="s">
        <v>385</v>
      </c>
      <c r="N102" s="99" t="s">
        <v>903</v>
      </c>
    </row>
    <row r="103" spans="1:14" ht="32.25" customHeight="1">
      <c r="A103" s="7" t="s">
        <v>5</v>
      </c>
      <c r="B103" s="8" t="s">
        <v>6</v>
      </c>
      <c r="C103" s="8" t="s">
        <v>7</v>
      </c>
      <c r="D103" s="8" t="s">
        <v>8</v>
      </c>
      <c r="E103" s="7" t="s">
        <v>9</v>
      </c>
      <c r="F103" s="8" t="s">
        <v>10</v>
      </c>
      <c r="G103" s="8" t="s">
        <v>11</v>
      </c>
      <c r="H103" s="8" t="s">
        <v>12</v>
      </c>
      <c r="I103" s="53" t="s">
        <v>58</v>
      </c>
      <c r="J103" s="30" t="s">
        <v>16</v>
      </c>
      <c r="K103" s="28" t="s">
        <v>14</v>
      </c>
      <c r="L103" s="28" t="s">
        <v>15</v>
      </c>
      <c r="M103" s="8" t="str">
        <f>IF([1]说明!$C$11=1,"备注",IF([1]说明!$C$11=2,"","评估结果"))</f>
        <v>备注</v>
      </c>
      <c r="N103" s="28" t="s">
        <v>33</v>
      </c>
    </row>
    <row r="104" spans="1:14">
      <c r="A104" s="160">
        <v>86</v>
      </c>
      <c r="B104" s="92" t="s">
        <v>1122</v>
      </c>
      <c r="C104" s="142">
        <v>1</v>
      </c>
      <c r="D104" s="142" t="s">
        <v>1100</v>
      </c>
      <c r="E104" s="81"/>
      <c r="F104" s="58"/>
      <c r="G104" s="90"/>
      <c r="H104" s="116">
        <v>28</v>
      </c>
      <c r="I104" s="159"/>
      <c r="J104" s="43"/>
      <c r="K104" s="59"/>
      <c r="L104" s="60"/>
      <c r="M104" s="65" t="s">
        <v>385</v>
      </c>
      <c r="N104" s="99" t="s">
        <v>903</v>
      </c>
    </row>
    <row r="105" spans="1:14">
      <c r="A105" s="160">
        <v>87</v>
      </c>
      <c r="B105" s="92" t="s">
        <v>1123</v>
      </c>
      <c r="C105" s="142">
        <v>1</v>
      </c>
      <c r="D105" s="142" t="s">
        <v>1100</v>
      </c>
      <c r="E105" s="81"/>
      <c r="F105" s="58"/>
      <c r="G105" s="90"/>
      <c r="H105" s="116">
        <v>4.5</v>
      </c>
      <c r="I105" s="159"/>
      <c r="J105" s="43"/>
      <c r="K105" s="59"/>
      <c r="L105" s="60"/>
      <c r="M105" s="65" t="s">
        <v>385</v>
      </c>
      <c r="N105" s="99" t="s">
        <v>903</v>
      </c>
    </row>
    <row r="106" spans="1:14">
      <c r="A106" s="160">
        <v>88</v>
      </c>
      <c r="B106" s="92" t="s">
        <v>1124</v>
      </c>
      <c r="C106" s="142">
        <v>4</v>
      </c>
      <c r="D106" s="142" t="s">
        <v>1100</v>
      </c>
      <c r="E106" s="81"/>
      <c r="F106" s="58"/>
      <c r="G106" s="90"/>
      <c r="H106" s="116">
        <v>96</v>
      </c>
      <c r="I106" s="159"/>
      <c r="J106" s="43"/>
      <c r="K106" s="59"/>
      <c r="L106" s="60"/>
      <c r="M106" s="65" t="s">
        <v>385</v>
      </c>
      <c r="N106" s="99" t="s">
        <v>903</v>
      </c>
    </row>
    <row r="107" spans="1:14">
      <c r="A107" s="160">
        <v>89</v>
      </c>
      <c r="B107" s="92" t="s">
        <v>1125</v>
      </c>
      <c r="C107" s="142">
        <v>1</v>
      </c>
      <c r="D107" s="142" t="s">
        <v>1100</v>
      </c>
      <c r="E107" s="81"/>
      <c r="F107" s="58"/>
      <c r="G107" s="90"/>
      <c r="H107" s="116">
        <v>49</v>
      </c>
      <c r="I107" s="159"/>
      <c r="J107" s="43"/>
      <c r="K107" s="59"/>
      <c r="L107" s="60"/>
      <c r="M107" s="65" t="s">
        <v>385</v>
      </c>
      <c r="N107" s="99" t="s">
        <v>903</v>
      </c>
    </row>
    <row r="108" spans="1:14">
      <c r="A108" s="160">
        <v>90</v>
      </c>
      <c r="B108" s="92" t="s">
        <v>1126</v>
      </c>
      <c r="C108" s="142">
        <v>3</v>
      </c>
      <c r="D108" s="142" t="s">
        <v>1100</v>
      </c>
      <c r="E108" s="81"/>
      <c r="F108" s="58"/>
      <c r="G108" s="90"/>
      <c r="H108" s="116">
        <v>84</v>
      </c>
      <c r="I108" s="159"/>
      <c r="J108" s="43"/>
      <c r="K108" s="59"/>
      <c r="L108" s="60"/>
      <c r="M108" s="65" t="s">
        <v>385</v>
      </c>
      <c r="N108" s="99" t="s">
        <v>903</v>
      </c>
    </row>
    <row r="109" spans="1:14">
      <c r="A109" s="160">
        <v>91</v>
      </c>
      <c r="B109" s="92" t="s">
        <v>1127</v>
      </c>
      <c r="C109" s="142">
        <v>1</v>
      </c>
      <c r="D109" s="142" t="s">
        <v>1100</v>
      </c>
      <c r="E109" s="81"/>
      <c r="F109" s="58"/>
      <c r="G109" s="90"/>
      <c r="H109" s="116">
        <v>105</v>
      </c>
      <c r="I109" s="159"/>
      <c r="J109" s="43"/>
      <c r="K109" s="59"/>
      <c r="L109" s="60"/>
      <c r="M109" s="65" t="s">
        <v>385</v>
      </c>
      <c r="N109" s="99" t="s">
        <v>903</v>
      </c>
    </row>
    <row r="110" spans="1:14">
      <c r="A110" s="160">
        <v>92</v>
      </c>
      <c r="B110" s="92" t="s">
        <v>1128</v>
      </c>
      <c r="C110" s="142">
        <v>3</v>
      </c>
      <c r="D110" s="142" t="s">
        <v>1100</v>
      </c>
      <c r="E110" s="81"/>
      <c r="F110" s="58"/>
      <c r="G110" s="90" t="s">
        <v>1210</v>
      </c>
      <c r="H110" s="116">
        <v>1140</v>
      </c>
      <c r="I110" s="159"/>
      <c r="J110" s="43"/>
      <c r="K110" s="59"/>
      <c r="L110" s="60"/>
      <c r="M110" s="65" t="s">
        <v>385</v>
      </c>
      <c r="N110" s="99" t="s">
        <v>903</v>
      </c>
    </row>
    <row r="111" spans="1:14" ht="14.25">
      <c r="A111" s="160">
        <v>93</v>
      </c>
      <c r="B111" s="92" t="s">
        <v>1129</v>
      </c>
      <c r="C111" s="142">
        <v>24</v>
      </c>
      <c r="D111" s="142" t="s">
        <v>1100</v>
      </c>
      <c r="E111" s="81"/>
      <c r="F111" s="58"/>
      <c r="G111" s="90" t="s">
        <v>1211</v>
      </c>
      <c r="H111" s="116">
        <v>451.2</v>
      </c>
      <c r="I111" s="159"/>
      <c r="J111" s="43"/>
      <c r="K111" s="59"/>
      <c r="L111" s="60"/>
      <c r="M111" s="65" t="s">
        <v>385</v>
      </c>
      <c r="N111" s="99" t="s">
        <v>903</v>
      </c>
    </row>
    <row r="112" spans="1:14" ht="14.25">
      <c r="A112" s="160">
        <v>94</v>
      </c>
      <c r="B112" s="92" t="s">
        <v>1129</v>
      </c>
      <c r="C112" s="142">
        <v>20</v>
      </c>
      <c r="D112" s="142" t="s">
        <v>1100</v>
      </c>
      <c r="E112" s="81"/>
      <c r="F112" s="58"/>
      <c r="G112" s="90" t="s">
        <v>1212</v>
      </c>
      <c r="H112" s="116">
        <v>700</v>
      </c>
      <c r="I112" s="159"/>
      <c r="J112" s="43"/>
      <c r="K112" s="59"/>
      <c r="L112" s="60"/>
      <c r="M112" s="65" t="s">
        <v>385</v>
      </c>
      <c r="N112" s="99" t="s">
        <v>903</v>
      </c>
    </row>
    <row r="113" spans="1:14" ht="14.25">
      <c r="A113" s="160">
        <v>95</v>
      </c>
      <c r="B113" s="92" t="s">
        <v>1129</v>
      </c>
      <c r="C113" s="142">
        <v>18</v>
      </c>
      <c r="D113" s="142" t="s">
        <v>1100</v>
      </c>
      <c r="E113" s="81"/>
      <c r="F113" s="58"/>
      <c r="G113" s="90" t="s">
        <v>1213</v>
      </c>
      <c r="H113" s="116">
        <v>864</v>
      </c>
      <c r="I113" s="159"/>
      <c r="J113" s="43"/>
      <c r="K113" s="59"/>
      <c r="L113" s="60"/>
      <c r="M113" s="65" t="s">
        <v>385</v>
      </c>
      <c r="N113" s="99" t="s">
        <v>903</v>
      </c>
    </row>
    <row r="114" spans="1:14">
      <c r="A114" s="160">
        <v>96</v>
      </c>
      <c r="B114" s="92" t="s">
        <v>1130</v>
      </c>
      <c r="C114" s="142">
        <v>1</v>
      </c>
      <c r="D114" s="142" t="s">
        <v>1100</v>
      </c>
      <c r="E114" s="81"/>
      <c r="F114" s="58"/>
      <c r="G114" s="90"/>
      <c r="H114" s="116">
        <v>108.76</v>
      </c>
      <c r="I114" s="159"/>
      <c r="J114" s="43"/>
      <c r="K114" s="59"/>
      <c r="L114" s="60"/>
      <c r="M114" s="65" t="s">
        <v>385</v>
      </c>
      <c r="N114" s="99" t="s">
        <v>903</v>
      </c>
    </row>
    <row r="115" spans="1:14">
      <c r="A115" s="160">
        <v>97</v>
      </c>
      <c r="B115" s="92" t="s">
        <v>1131</v>
      </c>
      <c r="C115" s="142">
        <v>7</v>
      </c>
      <c r="D115" s="142" t="s">
        <v>1100</v>
      </c>
      <c r="E115" s="81"/>
      <c r="F115" s="58"/>
      <c r="G115" s="90"/>
      <c r="H115" s="116">
        <v>154</v>
      </c>
      <c r="I115" s="159"/>
      <c r="J115" s="43"/>
      <c r="K115" s="59"/>
      <c r="L115" s="60"/>
      <c r="M115" s="65" t="s">
        <v>385</v>
      </c>
      <c r="N115" s="99" t="s">
        <v>903</v>
      </c>
    </row>
    <row r="116" spans="1:14">
      <c r="A116" s="160">
        <v>98</v>
      </c>
      <c r="B116" s="92" t="s">
        <v>1132</v>
      </c>
      <c r="C116" s="142">
        <v>20</v>
      </c>
      <c r="D116" s="142" t="s">
        <v>1100</v>
      </c>
      <c r="E116" s="81"/>
      <c r="F116" s="58"/>
      <c r="G116" s="90"/>
      <c r="H116" s="116">
        <v>460</v>
      </c>
      <c r="I116" s="159"/>
      <c r="J116" s="43"/>
      <c r="K116" s="59"/>
      <c r="L116" s="60"/>
      <c r="M116" s="65" t="s">
        <v>385</v>
      </c>
      <c r="N116" s="99" t="s">
        <v>903</v>
      </c>
    </row>
    <row r="117" spans="1:14">
      <c r="A117" s="160">
        <v>99</v>
      </c>
      <c r="B117" s="92" t="s">
        <v>1133</v>
      </c>
      <c r="C117" s="142">
        <v>2</v>
      </c>
      <c r="D117" s="142" t="s">
        <v>1100</v>
      </c>
      <c r="E117" s="81"/>
      <c r="F117" s="58"/>
      <c r="G117" s="90" t="s">
        <v>1214</v>
      </c>
      <c r="H117" s="116">
        <v>69.599999999999994</v>
      </c>
      <c r="I117" s="159"/>
      <c r="J117" s="43"/>
      <c r="K117" s="59"/>
      <c r="L117" s="60"/>
      <c r="M117" s="65" t="s">
        <v>385</v>
      </c>
      <c r="N117" s="99" t="s">
        <v>903</v>
      </c>
    </row>
    <row r="118" spans="1:14" ht="14.25">
      <c r="A118" s="160">
        <v>100</v>
      </c>
      <c r="B118" s="92" t="s">
        <v>1134</v>
      </c>
      <c r="C118" s="142">
        <v>9</v>
      </c>
      <c r="D118" s="142" t="s">
        <v>1100</v>
      </c>
      <c r="E118" s="81"/>
      <c r="F118" s="58"/>
      <c r="G118" s="90" t="s">
        <v>1215</v>
      </c>
      <c r="H118" s="116">
        <v>174.6</v>
      </c>
      <c r="I118" s="159"/>
      <c r="J118" s="43"/>
      <c r="K118" s="59"/>
      <c r="L118" s="60"/>
      <c r="M118" s="65" t="s">
        <v>385</v>
      </c>
      <c r="N118" s="99" t="s">
        <v>903</v>
      </c>
    </row>
    <row r="119" spans="1:14" ht="14.25">
      <c r="A119" s="160">
        <v>101</v>
      </c>
      <c r="B119" s="92" t="s">
        <v>1134</v>
      </c>
      <c r="C119" s="142">
        <v>6</v>
      </c>
      <c r="D119" s="142" t="s">
        <v>1100</v>
      </c>
      <c r="E119" s="81"/>
      <c r="F119" s="58"/>
      <c r="G119" s="90" t="s">
        <v>1216</v>
      </c>
      <c r="H119" s="116">
        <v>186</v>
      </c>
      <c r="I119" s="159"/>
      <c r="J119" s="43"/>
      <c r="K119" s="59"/>
      <c r="L119" s="60"/>
      <c r="M119" s="65" t="s">
        <v>385</v>
      </c>
      <c r="N119" s="99" t="s">
        <v>903</v>
      </c>
    </row>
    <row r="120" spans="1:14" ht="14.25">
      <c r="A120" s="160">
        <v>102</v>
      </c>
      <c r="B120" s="92" t="s">
        <v>1134</v>
      </c>
      <c r="C120" s="142">
        <v>2</v>
      </c>
      <c r="D120" s="142" t="s">
        <v>1100</v>
      </c>
      <c r="E120" s="81"/>
      <c r="F120" s="58"/>
      <c r="G120" s="90" t="s">
        <v>1217</v>
      </c>
      <c r="H120" s="116">
        <v>98</v>
      </c>
      <c r="I120" s="159"/>
      <c r="J120" s="43"/>
      <c r="K120" s="59"/>
      <c r="L120" s="60"/>
      <c r="M120" s="65" t="s">
        <v>385</v>
      </c>
      <c r="N120" s="99" t="s">
        <v>903</v>
      </c>
    </row>
    <row r="121" spans="1:14">
      <c r="A121" s="160">
        <v>103</v>
      </c>
      <c r="B121" s="92" t="s">
        <v>1135</v>
      </c>
      <c r="C121" s="142">
        <v>1</v>
      </c>
      <c r="D121" s="142" t="s">
        <v>1100</v>
      </c>
      <c r="E121" s="81"/>
      <c r="F121" s="58"/>
      <c r="G121" s="90" t="s">
        <v>1218</v>
      </c>
      <c r="H121" s="116">
        <v>21.12</v>
      </c>
      <c r="I121" s="159"/>
      <c r="J121" s="43"/>
      <c r="K121" s="59"/>
      <c r="L121" s="60"/>
      <c r="M121" s="65" t="s">
        <v>385</v>
      </c>
      <c r="N121" s="99" t="s">
        <v>903</v>
      </c>
    </row>
    <row r="122" spans="1:14">
      <c r="A122" s="160">
        <v>104</v>
      </c>
      <c r="B122" s="92" t="s">
        <v>1136</v>
      </c>
      <c r="C122" s="142">
        <v>15</v>
      </c>
      <c r="D122" s="142" t="s">
        <v>1100</v>
      </c>
      <c r="E122" s="81"/>
      <c r="F122" s="58"/>
      <c r="G122" s="90" t="s">
        <v>1219</v>
      </c>
      <c r="H122" s="116">
        <v>306</v>
      </c>
      <c r="I122" s="159"/>
      <c r="J122" s="43"/>
      <c r="K122" s="59"/>
      <c r="L122" s="60"/>
      <c r="M122" s="65" t="s">
        <v>385</v>
      </c>
      <c r="N122" s="99" t="s">
        <v>903</v>
      </c>
    </row>
    <row r="123" spans="1:14">
      <c r="A123" s="160">
        <v>105</v>
      </c>
      <c r="B123" s="92" t="s">
        <v>1137</v>
      </c>
      <c r="C123" s="142">
        <v>5</v>
      </c>
      <c r="D123" s="142" t="s">
        <v>1100</v>
      </c>
      <c r="E123" s="81"/>
      <c r="F123" s="58"/>
      <c r="G123" s="90"/>
      <c r="H123" s="116">
        <v>89.5</v>
      </c>
      <c r="I123" s="159"/>
      <c r="J123" s="43"/>
      <c r="K123" s="59"/>
      <c r="L123" s="60"/>
      <c r="M123" s="65" t="s">
        <v>385</v>
      </c>
      <c r="N123" s="99" t="s">
        <v>903</v>
      </c>
    </row>
    <row r="124" spans="1:14">
      <c r="A124" s="160">
        <v>106</v>
      </c>
      <c r="B124" s="92" t="s">
        <v>1138</v>
      </c>
      <c r="C124" s="142">
        <v>22</v>
      </c>
      <c r="D124" s="142" t="s">
        <v>1100</v>
      </c>
      <c r="E124" s="81"/>
      <c r="F124" s="58"/>
      <c r="G124" s="90" t="s">
        <v>1220</v>
      </c>
      <c r="H124" s="116">
        <v>319</v>
      </c>
      <c r="I124" s="159"/>
      <c r="J124" s="43"/>
      <c r="K124" s="59"/>
      <c r="L124" s="60"/>
      <c r="M124" s="65" t="s">
        <v>385</v>
      </c>
      <c r="N124" s="99" t="s">
        <v>903</v>
      </c>
    </row>
    <row r="125" spans="1:14">
      <c r="A125" s="160">
        <v>107</v>
      </c>
      <c r="B125" s="92" t="s">
        <v>1139</v>
      </c>
      <c r="C125" s="142">
        <v>22</v>
      </c>
      <c r="D125" s="142" t="s">
        <v>1100</v>
      </c>
      <c r="E125" s="81"/>
      <c r="F125" s="58"/>
      <c r="G125" s="90"/>
      <c r="H125" s="116">
        <v>176</v>
      </c>
      <c r="I125" s="159"/>
      <c r="J125" s="43"/>
      <c r="K125" s="59"/>
      <c r="L125" s="60"/>
      <c r="M125" s="65" t="s">
        <v>385</v>
      </c>
      <c r="N125" s="99" t="s">
        <v>903</v>
      </c>
    </row>
    <row r="126" spans="1:14">
      <c r="A126" s="160">
        <v>108</v>
      </c>
      <c r="B126" s="92" t="s">
        <v>1140</v>
      </c>
      <c r="C126" s="142">
        <v>12</v>
      </c>
      <c r="D126" s="142" t="s">
        <v>1100</v>
      </c>
      <c r="E126" s="81"/>
      <c r="F126" s="58"/>
      <c r="G126" s="90" t="s">
        <v>1221</v>
      </c>
      <c r="H126" s="116">
        <v>1740</v>
      </c>
      <c r="I126" s="159"/>
      <c r="J126" s="43"/>
      <c r="K126" s="59"/>
      <c r="L126" s="60"/>
      <c r="M126" s="65" t="s">
        <v>385</v>
      </c>
      <c r="N126" s="99" t="s">
        <v>903</v>
      </c>
    </row>
    <row r="127" spans="1:14">
      <c r="A127" s="160">
        <v>109</v>
      </c>
      <c r="B127" s="92" t="s">
        <v>1141</v>
      </c>
      <c r="C127" s="142">
        <v>33</v>
      </c>
      <c r="D127" s="142" t="s">
        <v>1100</v>
      </c>
      <c r="E127" s="81"/>
      <c r="F127" s="58"/>
      <c r="G127" s="90" t="s">
        <v>1221</v>
      </c>
      <c r="H127" s="116">
        <v>214.5</v>
      </c>
      <c r="I127" s="159"/>
      <c r="J127" s="43"/>
      <c r="K127" s="59"/>
      <c r="L127" s="60"/>
      <c r="M127" s="65" t="s">
        <v>385</v>
      </c>
      <c r="N127" s="99" t="s">
        <v>903</v>
      </c>
    </row>
    <row r="128" spans="1:14" ht="15.75">
      <c r="A128" s="160">
        <v>110</v>
      </c>
      <c r="B128" s="92" t="s">
        <v>1142</v>
      </c>
      <c r="C128" s="142">
        <v>35</v>
      </c>
      <c r="D128" s="142" t="s">
        <v>1100</v>
      </c>
      <c r="E128" s="81"/>
      <c r="F128" s="58"/>
      <c r="G128" s="90" t="s">
        <v>1222</v>
      </c>
      <c r="H128" s="116">
        <v>122.5</v>
      </c>
      <c r="I128" s="159"/>
      <c r="J128" s="43"/>
      <c r="K128" s="59"/>
      <c r="L128" s="60"/>
      <c r="M128" s="65" t="s">
        <v>385</v>
      </c>
      <c r="N128" s="99" t="s">
        <v>903</v>
      </c>
    </row>
    <row r="129" spans="1:14">
      <c r="A129" s="160">
        <v>111</v>
      </c>
      <c r="B129" s="92" t="s">
        <v>1143</v>
      </c>
      <c r="C129" s="142">
        <v>16</v>
      </c>
      <c r="D129" s="142" t="s">
        <v>1100</v>
      </c>
      <c r="E129" s="81"/>
      <c r="F129" s="58"/>
      <c r="G129" s="90" t="s">
        <v>1223</v>
      </c>
      <c r="H129" s="116">
        <v>608</v>
      </c>
      <c r="I129" s="159"/>
      <c r="J129" s="43"/>
      <c r="K129" s="59"/>
      <c r="L129" s="60"/>
      <c r="M129" s="65" t="s">
        <v>385</v>
      </c>
      <c r="N129" s="99" t="s">
        <v>903</v>
      </c>
    </row>
    <row r="130" spans="1:14">
      <c r="A130" s="160">
        <v>112</v>
      </c>
      <c r="B130" s="92" t="s">
        <v>1144</v>
      </c>
      <c r="C130" s="142">
        <v>15</v>
      </c>
      <c r="D130" s="142" t="s">
        <v>1100</v>
      </c>
      <c r="E130" s="81"/>
      <c r="F130" s="58"/>
      <c r="G130" s="90" t="s">
        <v>1224</v>
      </c>
      <c r="H130" s="116">
        <v>283.5</v>
      </c>
      <c r="I130" s="159"/>
      <c r="J130" s="43"/>
      <c r="K130" s="59"/>
      <c r="L130" s="60"/>
      <c r="M130" s="65" t="s">
        <v>385</v>
      </c>
      <c r="N130" s="99" t="s">
        <v>903</v>
      </c>
    </row>
    <row r="131" spans="1:14">
      <c r="A131" s="160">
        <v>113</v>
      </c>
      <c r="B131" s="92" t="s">
        <v>1145</v>
      </c>
      <c r="C131" s="142">
        <v>1</v>
      </c>
      <c r="D131" s="142" t="s">
        <v>1100</v>
      </c>
      <c r="E131" s="81"/>
      <c r="F131" s="58"/>
      <c r="G131" s="90"/>
      <c r="H131" s="116">
        <v>28.5</v>
      </c>
      <c r="I131" s="159"/>
      <c r="J131" s="43"/>
      <c r="K131" s="59"/>
      <c r="L131" s="60"/>
      <c r="M131" s="65" t="s">
        <v>385</v>
      </c>
      <c r="N131" s="99" t="s">
        <v>903</v>
      </c>
    </row>
    <row r="132" spans="1:14">
      <c r="A132" s="160">
        <v>114</v>
      </c>
      <c r="B132" s="92" t="s">
        <v>1146</v>
      </c>
      <c r="C132" s="142">
        <v>3</v>
      </c>
      <c r="D132" s="142" t="s">
        <v>1100</v>
      </c>
      <c r="E132" s="81"/>
      <c r="F132" s="58"/>
      <c r="G132" s="90"/>
      <c r="H132" s="116">
        <v>630</v>
      </c>
      <c r="I132" s="159"/>
      <c r="J132" s="43"/>
      <c r="K132" s="59"/>
      <c r="L132" s="60"/>
      <c r="M132" s="65" t="s">
        <v>385</v>
      </c>
      <c r="N132" s="99" t="s">
        <v>903</v>
      </c>
    </row>
    <row r="133" spans="1:14">
      <c r="A133" s="160">
        <v>115</v>
      </c>
      <c r="B133" s="92" t="s">
        <v>1147</v>
      </c>
      <c r="C133" s="142">
        <v>1</v>
      </c>
      <c r="D133" s="142" t="s">
        <v>1100</v>
      </c>
      <c r="E133" s="81"/>
      <c r="F133" s="58"/>
      <c r="G133" s="90"/>
      <c r="H133" s="116">
        <v>285</v>
      </c>
      <c r="I133" s="159"/>
      <c r="J133" s="43"/>
      <c r="K133" s="59"/>
      <c r="L133" s="60"/>
      <c r="M133" s="65" t="s">
        <v>385</v>
      </c>
      <c r="N133" s="99" t="s">
        <v>903</v>
      </c>
    </row>
    <row r="134" spans="1:14">
      <c r="A134" s="160">
        <v>116</v>
      </c>
      <c r="B134" s="92" t="s">
        <v>1148</v>
      </c>
      <c r="C134" s="142">
        <v>1</v>
      </c>
      <c r="D134" s="142" t="s">
        <v>1100</v>
      </c>
      <c r="E134" s="81"/>
      <c r="F134" s="58"/>
      <c r="G134" s="90"/>
      <c r="H134" s="116">
        <v>90</v>
      </c>
      <c r="I134" s="159"/>
      <c r="J134" s="43"/>
      <c r="K134" s="59"/>
      <c r="L134" s="60"/>
      <c r="M134" s="65" t="s">
        <v>385</v>
      </c>
      <c r="N134" s="99" t="s">
        <v>903</v>
      </c>
    </row>
    <row r="135" spans="1:14">
      <c r="A135" s="160">
        <v>117</v>
      </c>
      <c r="B135" s="92" t="s">
        <v>1149</v>
      </c>
      <c r="C135" s="142">
        <v>2</v>
      </c>
      <c r="D135" s="142" t="s">
        <v>1100</v>
      </c>
      <c r="E135" s="81"/>
      <c r="F135" s="58"/>
      <c r="G135" s="90"/>
      <c r="H135" s="116">
        <v>30</v>
      </c>
      <c r="I135" s="159"/>
      <c r="J135" s="43"/>
      <c r="K135" s="59"/>
      <c r="L135" s="60"/>
      <c r="M135" s="65" t="s">
        <v>385</v>
      </c>
      <c r="N135" s="99" t="s">
        <v>903</v>
      </c>
    </row>
    <row r="136" spans="1:14">
      <c r="A136" s="160">
        <v>118</v>
      </c>
      <c r="B136" s="92" t="s">
        <v>1150</v>
      </c>
      <c r="C136" s="142">
        <v>1</v>
      </c>
      <c r="D136" s="142" t="s">
        <v>1100</v>
      </c>
      <c r="E136" s="81"/>
      <c r="F136" s="58"/>
      <c r="G136" s="90"/>
      <c r="H136" s="116">
        <v>14.24</v>
      </c>
      <c r="I136" s="159"/>
      <c r="J136" s="43"/>
      <c r="K136" s="59"/>
      <c r="L136" s="60"/>
      <c r="M136" s="65" t="s">
        <v>385</v>
      </c>
      <c r="N136" s="99" t="s">
        <v>903</v>
      </c>
    </row>
    <row r="137" spans="1:14" ht="29.25" customHeight="1">
      <c r="A137" s="7" t="s">
        <v>5</v>
      </c>
      <c r="B137" s="8" t="s">
        <v>6</v>
      </c>
      <c r="C137" s="8" t="s">
        <v>7</v>
      </c>
      <c r="D137" s="8" t="s">
        <v>8</v>
      </c>
      <c r="E137" s="7" t="s">
        <v>9</v>
      </c>
      <c r="F137" s="8" t="s">
        <v>10</v>
      </c>
      <c r="G137" s="8" t="s">
        <v>11</v>
      </c>
      <c r="H137" s="8" t="s">
        <v>12</v>
      </c>
      <c r="I137" s="53" t="s">
        <v>58</v>
      </c>
      <c r="J137" s="30" t="s">
        <v>16</v>
      </c>
      <c r="K137" s="28" t="s">
        <v>14</v>
      </c>
      <c r="L137" s="28" t="s">
        <v>15</v>
      </c>
      <c r="M137" s="8" t="str">
        <f>IF([1]说明!$C$11=1,"备注",IF([1]说明!$C$11=2,"","评估结果"))</f>
        <v>备注</v>
      </c>
      <c r="N137" s="28" t="s">
        <v>33</v>
      </c>
    </row>
    <row r="138" spans="1:14">
      <c r="A138" s="160">
        <v>119</v>
      </c>
      <c r="B138" s="92" t="s">
        <v>1151</v>
      </c>
      <c r="C138" s="142">
        <v>16</v>
      </c>
      <c r="D138" s="142" t="s">
        <v>1100</v>
      </c>
      <c r="E138" s="81"/>
      <c r="F138" s="58"/>
      <c r="G138" s="90"/>
      <c r="H138" s="116">
        <v>80</v>
      </c>
      <c r="I138" s="159"/>
      <c r="J138" s="43"/>
      <c r="K138" s="59"/>
      <c r="L138" s="60"/>
      <c r="M138" s="65" t="s">
        <v>385</v>
      </c>
      <c r="N138" s="99" t="s">
        <v>903</v>
      </c>
    </row>
    <row r="139" spans="1:14">
      <c r="A139" s="160">
        <v>120</v>
      </c>
      <c r="B139" s="92" t="s">
        <v>1152</v>
      </c>
      <c r="C139" s="142">
        <v>10</v>
      </c>
      <c r="D139" s="142" t="s">
        <v>1100</v>
      </c>
      <c r="E139" s="81"/>
      <c r="F139" s="58"/>
      <c r="G139" s="90"/>
      <c r="H139" s="116">
        <v>190</v>
      </c>
      <c r="I139" s="159"/>
      <c r="J139" s="43"/>
      <c r="K139" s="59"/>
      <c r="L139" s="60"/>
      <c r="M139" s="65" t="s">
        <v>385</v>
      </c>
      <c r="N139" s="99" t="s">
        <v>903</v>
      </c>
    </row>
    <row r="140" spans="1:14">
      <c r="A140" s="160">
        <v>121</v>
      </c>
      <c r="B140" s="92" t="s">
        <v>1153</v>
      </c>
      <c r="C140" s="142">
        <v>2</v>
      </c>
      <c r="D140" s="142" t="s">
        <v>1100</v>
      </c>
      <c r="E140" s="81"/>
      <c r="F140" s="58"/>
      <c r="G140" s="90"/>
      <c r="H140" s="116">
        <v>174</v>
      </c>
      <c r="I140" s="159"/>
      <c r="J140" s="43"/>
      <c r="K140" s="59"/>
      <c r="L140" s="60"/>
      <c r="M140" s="65" t="s">
        <v>385</v>
      </c>
      <c r="N140" s="99" t="s">
        <v>903</v>
      </c>
    </row>
    <row r="141" spans="1:14">
      <c r="A141" s="160">
        <v>122</v>
      </c>
      <c r="B141" s="92" t="s">
        <v>1154</v>
      </c>
      <c r="C141" s="142">
        <v>3</v>
      </c>
      <c r="D141" s="142" t="s">
        <v>1100</v>
      </c>
      <c r="E141" s="81"/>
      <c r="F141" s="58"/>
      <c r="G141" s="90"/>
      <c r="H141" s="116">
        <v>36</v>
      </c>
      <c r="I141" s="159"/>
      <c r="J141" s="43"/>
      <c r="K141" s="59"/>
      <c r="L141" s="60"/>
      <c r="M141" s="65" t="s">
        <v>385</v>
      </c>
      <c r="N141" s="99" t="s">
        <v>903</v>
      </c>
    </row>
    <row r="142" spans="1:14">
      <c r="A142" s="160">
        <v>123</v>
      </c>
      <c r="B142" s="92" t="s">
        <v>1155</v>
      </c>
      <c r="C142" s="142">
        <v>1</v>
      </c>
      <c r="D142" s="142" t="s">
        <v>1100</v>
      </c>
      <c r="E142" s="81"/>
      <c r="F142" s="58"/>
      <c r="G142" s="90" t="s">
        <v>1225</v>
      </c>
      <c r="H142" s="116">
        <v>684</v>
      </c>
      <c r="I142" s="159"/>
      <c r="J142" s="43"/>
      <c r="K142" s="59"/>
      <c r="L142" s="60"/>
      <c r="M142" s="65" t="s">
        <v>385</v>
      </c>
      <c r="N142" s="99" t="s">
        <v>903</v>
      </c>
    </row>
    <row r="143" spans="1:14">
      <c r="A143" s="160">
        <v>124</v>
      </c>
      <c r="B143" s="92" t="s">
        <v>1156</v>
      </c>
      <c r="C143" s="142">
        <v>10</v>
      </c>
      <c r="D143" s="142" t="s">
        <v>1100</v>
      </c>
      <c r="E143" s="81"/>
      <c r="F143" s="58"/>
      <c r="G143" s="90"/>
      <c r="H143" s="116">
        <v>18</v>
      </c>
      <c r="I143" s="159"/>
      <c r="J143" s="43"/>
      <c r="K143" s="59"/>
      <c r="L143" s="60"/>
      <c r="M143" s="65" t="s">
        <v>385</v>
      </c>
      <c r="N143" s="99" t="s">
        <v>903</v>
      </c>
    </row>
    <row r="144" spans="1:14">
      <c r="A144" s="160">
        <v>125</v>
      </c>
      <c r="B144" s="92" t="s">
        <v>1157</v>
      </c>
      <c r="C144" s="142">
        <v>9</v>
      </c>
      <c r="D144" s="142" t="s">
        <v>1100</v>
      </c>
      <c r="E144" s="81"/>
      <c r="F144" s="58"/>
      <c r="G144" s="90"/>
      <c r="H144" s="116">
        <v>171</v>
      </c>
      <c r="I144" s="159"/>
      <c r="J144" s="43"/>
      <c r="K144" s="59"/>
      <c r="L144" s="60"/>
      <c r="M144" s="65" t="s">
        <v>385</v>
      </c>
      <c r="N144" s="99" t="s">
        <v>903</v>
      </c>
    </row>
    <row r="145" spans="1:14">
      <c r="A145" s="160">
        <v>126</v>
      </c>
      <c r="B145" s="92" t="s">
        <v>1158</v>
      </c>
      <c r="C145" s="142">
        <v>10</v>
      </c>
      <c r="D145" s="142" t="s">
        <v>1159</v>
      </c>
      <c r="E145" s="81"/>
      <c r="F145" s="58"/>
      <c r="G145" s="90"/>
      <c r="H145" s="116">
        <v>334.1</v>
      </c>
      <c r="I145" s="159"/>
      <c r="J145" s="43"/>
      <c r="K145" s="59"/>
      <c r="L145" s="60"/>
      <c r="M145" s="65" t="s">
        <v>385</v>
      </c>
      <c r="N145" s="99" t="s">
        <v>903</v>
      </c>
    </row>
    <row r="146" spans="1:14">
      <c r="A146" s="160">
        <v>127</v>
      </c>
      <c r="B146" s="92" t="s">
        <v>1160</v>
      </c>
      <c r="C146" s="142">
        <v>3</v>
      </c>
      <c r="D146" s="142" t="s">
        <v>1161</v>
      </c>
      <c r="E146" s="81"/>
      <c r="F146" s="58"/>
      <c r="G146" s="90"/>
      <c r="H146" s="116">
        <v>372.27</v>
      </c>
      <c r="I146" s="159"/>
      <c r="J146" s="43"/>
      <c r="K146" s="59"/>
      <c r="L146" s="60"/>
      <c r="M146" s="65" t="s">
        <v>385</v>
      </c>
      <c r="N146" s="99" t="s">
        <v>903</v>
      </c>
    </row>
    <row r="147" spans="1:14">
      <c r="A147" s="160">
        <v>128</v>
      </c>
      <c r="B147" s="92" t="s">
        <v>1162</v>
      </c>
      <c r="C147" s="142">
        <v>4</v>
      </c>
      <c r="D147" s="142" t="s">
        <v>1163</v>
      </c>
      <c r="E147" s="81"/>
      <c r="F147" s="58"/>
      <c r="G147" s="90"/>
      <c r="H147" s="116">
        <v>56.8</v>
      </c>
      <c r="I147" s="159"/>
      <c r="J147" s="43"/>
      <c r="K147" s="59"/>
      <c r="L147" s="60"/>
      <c r="M147" s="65" t="s">
        <v>385</v>
      </c>
      <c r="N147" s="99" t="s">
        <v>903</v>
      </c>
    </row>
    <row r="148" spans="1:14">
      <c r="A148" s="160">
        <v>129</v>
      </c>
      <c r="B148" s="92" t="s">
        <v>1164</v>
      </c>
      <c r="C148" s="142">
        <v>30</v>
      </c>
      <c r="D148" s="142" t="s">
        <v>1163</v>
      </c>
      <c r="E148" s="81"/>
      <c r="F148" s="58"/>
      <c r="G148" s="90"/>
      <c r="H148" s="116">
        <v>30</v>
      </c>
      <c r="I148" s="159"/>
      <c r="J148" s="43"/>
      <c r="K148" s="59"/>
      <c r="L148" s="60"/>
      <c r="M148" s="65" t="s">
        <v>385</v>
      </c>
      <c r="N148" s="99" t="s">
        <v>903</v>
      </c>
    </row>
    <row r="149" spans="1:14">
      <c r="A149" s="160">
        <v>130</v>
      </c>
      <c r="B149" s="92" t="s">
        <v>1165</v>
      </c>
      <c r="C149" s="142">
        <v>5000</v>
      </c>
      <c r="D149" s="142" t="s">
        <v>1166</v>
      </c>
      <c r="E149" s="81"/>
      <c r="F149" s="58"/>
      <c r="G149" s="90"/>
      <c r="H149" s="116">
        <v>70</v>
      </c>
      <c r="I149" s="159"/>
      <c r="J149" s="43"/>
      <c r="K149" s="59"/>
      <c r="L149" s="60"/>
      <c r="M149" s="65" t="s">
        <v>385</v>
      </c>
      <c r="N149" s="99" t="s">
        <v>903</v>
      </c>
    </row>
    <row r="150" spans="1:14">
      <c r="A150" s="160">
        <v>131</v>
      </c>
      <c r="B150" s="92" t="s">
        <v>1167</v>
      </c>
      <c r="C150" s="142">
        <v>30</v>
      </c>
      <c r="D150" s="142" t="s">
        <v>1163</v>
      </c>
      <c r="E150" s="81"/>
      <c r="F150" s="58"/>
      <c r="G150" s="90"/>
      <c r="H150" s="116">
        <v>9</v>
      </c>
      <c r="I150" s="159"/>
      <c r="J150" s="43"/>
      <c r="K150" s="59"/>
      <c r="L150" s="60"/>
      <c r="M150" s="65" t="s">
        <v>385</v>
      </c>
      <c r="N150" s="99" t="s">
        <v>903</v>
      </c>
    </row>
    <row r="151" spans="1:14">
      <c r="A151" s="160">
        <v>132</v>
      </c>
      <c r="B151" s="92" t="s">
        <v>1168</v>
      </c>
      <c r="C151" s="142">
        <v>1</v>
      </c>
      <c r="D151" s="142" t="s">
        <v>1169</v>
      </c>
      <c r="E151" s="81"/>
      <c r="F151" s="58"/>
      <c r="G151" s="90" t="s">
        <v>1226</v>
      </c>
      <c r="H151" s="116">
        <v>186</v>
      </c>
      <c r="I151" s="159"/>
      <c r="J151" s="43"/>
      <c r="K151" s="59"/>
      <c r="L151" s="60"/>
      <c r="M151" s="65" t="s">
        <v>385</v>
      </c>
      <c r="N151" s="99" t="s">
        <v>903</v>
      </c>
    </row>
    <row r="152" spans="1:14">
      <c r="A152" s="160">
        <v>133</v>
      </c>
      <c r="B152" s="92" t="s">
        <v>1168</v>
      </c>
      <c r="C152" s="142">
        <v>1</v>
      </c>
      <c r="D152" s="142" t="s">
        <v>1169</v>
      </c>
      <c r="E152" s="81"/>
      <c r="F152" s="58"/>
      <c r="G152" s="94">
        <v>26216</v>
      </c>
      <c r="H152" s="116">
        <v>126</v>
      </c>
      <c r="I152" s="159"/>
      <c r="J152" s="43"/>
      <c r="K152" s="59"/>
      <c r="L152" s="60"/>
      <c r="M152" s="65" t="s">
        <v>385</v>
      </c>
      <c r="N152" s="99" t="s">
        <v>903</v>
      </c>
    </row>
    <row r="153" spans="1:14">
      <c r="A153" s="160">
        <v>134</v>
      </c>
      <c r="B153" s="92" t="s">
        <v>1168</v>
      </c>
      <c r="C153" s="142">
        <v>1</v>
      </c>
      <c r="D153" s="142" t="s">
        <v>1169</v>
      </c>
      <c r="E153" s="81"/>
      <c r="F153" s="58"/>
      <c r="G153" s="94">
        <v>7612</v>
      </c>
      <c r="H153" s="116">
        <v>168</v>
      </c>
      <c r="I153" s="159"/>
      <c r="J153" s="43"/>
      <c r="K153" s="59"/>
      <c r="L153" s="60"/>
      <c r="M153" s="65" t="s">
        <v>385</v>
      </c>
      <c r="N153" s="99" t="s">
        <v>903</v>
      </c>
    </row>
    <row r="154" spans="1:14">
      <c r="A154" s="182"/>
      <c r="B154" s="92"/>
      <c r="C154" s="142"/>
      <c r="D154" s="142"/>
      <c r="E154" s="81"/>
      <c r="F154" s="58"/>
      <c r="G154" s="94"/>
      <c r="H154" s="116"/>
      <c r="I154" s="159"/>
      <c r="J154" s="43"/>
      <c r="K154" s="59"/>
      <c r="L154" s="60"/>
      <c r="M154" s="65"/>
      <c r="N154" s="99"/>
    </row>
    <row r="155" spans="1:14">
      <c r="A155" s="182"/>
      <c r="B155" s="92"/>
      <c r="C155" s="142"/>
      <c r="D155" s="142"/>
      <c r="E155" s="81"/>
      <c r="F155" s="58"/>
      <c r="G155" s="94"/>
      <c r="H155" s="116"/>
      <c r="I155" s="159"/>
      <c r="J155" s="43"/>
      <c r="K155" s="59"/>
      <c r="L155" s="60"/>
      <c r="M155" s="65"/>
      <c r="N155" s="99"/>
    </row>
    <row r="156" spans="1:14">
      <c r="A156" s="182"/>
      <c r="B156" s="92"/>
      <c r="C156" s="142"/>
      <c r="D156" s="142"/>
      <c r="E156" s="81"/>
      <c r="F156" s="58"/>
      <c r="G156" s="94"/>
      <c r="H156" s="116"/>
      <c r="I156" s="159"/>
      <c r="J156" s="43"/>
      <c r="K156" s="59"/>
      <c r="L156" s="60"/>
      <c r="M156" s="65"/>
      <c r="N156" s="99"/>
    </row>
    <row r="157" spans="1:14">
      <c r="A157" s="182"/>
      <c r="B157" s="92"/>
      <c r="C157" s="142"/>
      <c r="D157" s="142"/>
      <c r="E157" s="81"/>
      <c r="F157" s="58"/>
      <c r="G157" s="94"/>
      <c r="H157" s="116"/>
      <c r="I157" s="159"/>
      <c r="J157" s="43"/>
      <c r="K157" s="59"/>
      <c r="L157" s="60"/>
      <c r="M157" s="65"/>
      <c r="N157" s="99"/>
    </row>
    <row r="158" spans="1:14">
      <c r="A158" s="182"/>
      <c r="B158" s="92"/>
      <c r="C158" s="142"/>
      <c r="D158" s="142"/>
      <c r="E158" s="81"/>
      <c r="F158" s="58"/>
      <c r="G158" s="94"/>
      <c r="H158" s="116"/>
      <c r="I158" s="159"/>
      <c r="J158" s="43"/>
      <c r="K158" s="59"/>
      <c r="L158" s="60"/>
      <c r="M158" s="65"/>
      <c r="N158" s="99"/>
    </row>
    <row r="159" spans="1:14">
      <c r="A159" s="182"/>
      <c r="B159" s="92"/>
      <c r="C159" s="142"/>
      <c r="D159" s="142"/>
      <c r="E159" s="81"/>
      <c r="F159" s="58"/>
      <c r="G159" s="94"/>
      <c r="H159" s="116"/>
      <c r="I159" s="159"/>
      <c r="J159" s="43"/>
      <c r="K159" s="59"/>
      <c r="L159" s="60"/>
      <c r="M159" s="65"/>
      <c r="N159" s="99"/>
    </row>
    <row r="160" spans="1:14">
      <c r="A160" s="182"/>
      <c r="B160" s="92"/>
      <c r="C160" s="142"/>
      <c r="D160" s="142"/>
      <c r="E160" s="81"/>
      <c r="F160" s="58"/>
      <c r="G160" s="94"/>
      <c r="H160" s="116"/>
      <c r="I160" s="159"/>
      <c r="J160" s="43"/>
      <c r="K160" s="59"/>
      <c r="L160" s="60"/>
      <c r="M160" s="65"/>
      <c r="N160" s="99"/>
    </row>
    <row r="161" spans="1:14">
      <c r="A161" s="182"/>
      <c r="B161" s="92"/>
      <c r="C161" s="142"/>
      <c r="D161" s="142"/>
      <c r="E161" s="81"/>
      <c r="F161" s="58"/>
      <c r="G161" s="94"/>
      <c r="H161" s="116"/>
      <c r="I161" s="159"/>
      <c r="J161" s="43"/>
      <c r="K161" s="59"/>
      <c r="L161" s="60"/>
      <c r="M161" s="65"/>
      <c r="N161" s="99"/>
    </row>
    <row r="162" spans="1:14">
      <c r="A162" s="182"/>
      <c r="B162" s="92"/>
      <c r="C162" s="142"/>
      <c r="D162" s="142"/>
      <c r="E162" s="81"/>
      <c r="F162" s="58"/>
      <c r="G162" s="94"/>
      <c r="H162" s="116"/>
      <c r="I162" s="159"/>
      <c r="J162" s="43"/>
      <c r="K162" s="59"/>
      <c r="L162" s="60"/>
      <c r="M162" s="65"/>
      <c r="N162" s="99"/>
    </row>
    <row r="163" spans="1:14">
      <c r="A163" s="182"/>
      <c r="B163" s="92"/>
      <c r="C163" s="142"/>
      <c r="D163" s="142"/>
      <c r="E163" s="81"/>
      <c r="F163" s="58"/>
      <c r="G163" s="94"/>
      <c r="H163" s="116"/>
      <c r="I163" s="159"/>
      <c r="J163" s="43"/>
      <c r="K163" s="59"/>
      <c r="L163" s="60"/>
      <c r="M163" s="65"/>
      <c r="N163" s="99"/>
    </row>
    <row r="164" spans="1:14">
      <c r="A164" s="182"/>
      <c r="B164" s="92"/>
      <c r="C164" s="142"/>
      <c r="D164" s="142"/>
      <c r="E164" s="81"/>
      <c r="F164" s="58"/>
      <c r="G164" s="94"/>
      <c r="H164" s="116"/>
      <c r="I164" s="159"/>
      <c r="J164" s="43"/>
      <c r="K164" s="59"/>
      <c r="L164" s="60"/>
      <c r="M164" s="65"/>
      <c r="N164" s="99"/>
    </row>
    <row r="165" spans="1:14">
      <c r="A165" s="182"/>
      <c r="B165" s="92"/>
      <c r="C165" s="142"/>
      <c r="D165" s="142"/>
      <c r="E165" s="81"/>
      <c r="F165" s="58"/>
      <c r="G165" s="94"/>
      <c r="H165" s="116"/>
      <c r="I165" s="159"/>
      <c r="J165" s="43"/>
      <c r="K165" s="59"/>
      <c r="L165" s="60"/>
      <c r="M165" s="65"/>
      <c r="N165" s="99"/>
    </row>
    <row r="166" spans="1:14">
      <c r="A166" s="182"/>
      <c r="B166" s="92"/>
      <c r="C166" s="142"/>
      <c r="D166" s="142"/>
      <c r="E166" s="81"/>
      <c r="F166" s="58"/>
      <c r="G166" s="94"/>
      <c r="H166" s="116"/>
      <c r="I166" s="159"/>
      <c r="J166" s="43"/>
      <c r="K166" s="59"/>
      <c r="L166" s="60"/>
      <c r="M166" s="65"/>
      <c r="N166" s="99"/>
    </row>
    <row r="167" spans="1:14">
      <c r="A167" s="221" t="s">
        <v>380</v>
      </c>
      <c r="B167" s="222"/>
      <c r="C167" s="57">
        <f>SUM(C16:C153)</f>
        <v>5834</v>
      </c>
      <c r="D167" s="64"/>
      <c r="E167" s="81"/>
      <c r="F167" s="58"/>
      <c r="G167" s="90"/>
      <c r="H167" s="76">
        <f>SUM(H16:H153)</f>
        <v>31167.689999999995</v>
      </c>
      <c r="I167" s="77"/>
      <c r="J167" s="43"/>
      <c r="K167" s="59"/>
      <c r="L167" s="115"/>
      <c r="M167" s="65"/>
      <c r="N167" s="73"/>
    </row>
    <row r="168" spans="1:14">
      <c r="A168" s="218" t="s">
        <v>44</v>
      </c>
      <c r="B168" s="219"/>
      <c r="C168" s="10">
        <v>100</v>
      </c>
      <c r="D168" s="41" t="s">
        <v>381</v>
      </c>
      <c r="E168" s="81"/>
      <c r="F168" s="9"/>
      <c r="G168" s="179"/>
      <c r="H168" s="32"/>
      <c r="I168" s="52"/>
      <c r="J168" s="43"/>
      <c r="K168" s="33"/>
      <c r="L168" s="33">
        <v>150</v>
      </c>
      <c r="M168" s="41"/>
      <c r="N168" s="73"/>
    </row>
    <row r="169" spans="1:14">
      <c r="A169" s="216" t="s">
        <v>13</v>
      </c>
      <c r="B169" s="217"/>
      <c r="C169" s="10">
        <f>C5+C15+C168</f>
        <v>2756</v>
      </c>
      <c r="D169" s="45"/>
      <c r="E169" s="31"/>
      <c r="F169" s="12"/>
      <c r="G169" s="12"/>
      <c r="H169" s="78">
        <f>H14+H167</f>
        <v>235988.85</v>
      </c>
      <c r="I169" s="78">
        <f>I14</f>
        <v>6734.6</v>
      </c>
      <c r="J169" s="79"/>
      <c r="K169" s="80"/>
      <c r="L169" s="119">
        <f>L5+L15+L168</f>
        <v>4134</v>
      </c>
      <c r="M169" s="11"/>
      <c r="N169" s="36"/>
    </row>
    <row r="170" spans="1:14">
      <c r="A170" s="34" t="s">
        <v>18</v>
      </c>
    </row>
  </sheetData>
  <mergeCells count="9">
    <mergeCell ref="A1:N1"/>
    <mergeCell ref="A2:N2"/>
    <mergeCell ref="A167:B167"/>
    <mergeCell ref="A168:B168"/>
    <mergeCell ref="A169:B169"/>
    <mergeCell ref="K3:M3"/>
    <mergeCell ref="A5:B5"/>
    <mergeCell ref="A14:B14"/>
    <mergeCell ref="A15:B1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I21" sqref="I21"/>
    </sheetView>
  </sheetViews>
  <sheetFormatPr defaultRowHeight="13.5"/>
  <cols>
    <col min="1" max="1" width="3.625" customWidth="1"/>
    <col min="2" max="2" width="15.25" customWidth="1"/>
    <col min="3" max="3" width="7.625" customWidth="1"/>
    <col min="8" max="8" width="12" customWidth="1"/>
    <col min="9" max="9" width="11.75" customWidth="1"/>
    <col min="11" max="11" width="9.625" customWidth="1"/>
    <col min="12" max="12" width="10.25" customWidth="1"/>
    <col min="13" max="13" width="8" customWidth="1"/>
    <col min="14" max="14" width="9.375" customWidth="1"/>
  </cols>
  <sheetData>
    <row r="1" spans="1:14" ht="22.5">
      <c r="A1" s="214" t="s">
        <v>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>
      <c r="A2" s="215" t="s">
        <v>36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>
      <c r="A3" s="27" t="s">
        <v>41</v>
      </c>
      <c r="B3" s="5"/>
      <c r="C3" s="5"/>
      <c r="D3" s="5"/>
      <c r="E3" s="6"/>
      <c r="F3" s="5"/>
      <c r="G3" s="5"/>
      <c r="H3" s="5"/>
      <c r="I3" s="5"/>
      <c r="J3" s="5"/>
      <c r="K3" s="220" t="s">
        <v>4</v>
      </c>
      <c r="L3" s="220"/>
      <c r="M3" s="220"/>
    </row>
    <row r="4" spans="1:14" ht="24">
      <c r="A4" s="7" t="s">
        <v>5</v>
      </c>
      <c r="B4" s="8" t="s">
        <v>6</v>
      </c>
      <c r="C4" s="8" t="s">
        <v>7</v>
      </c>
      <c r="D4" s="8" t="s">
        <v>8</v>
      </c>
      <c r="E4" s="7" t="s">
        <v>9</v>
      </c>
      <c r="F4" s="8" t="s">
        <v>10</v>
      </c>
      <c r="G4" s="8" t="s">
        <v>11</v>
      </c>
      <c r="H4" s="8" t="s">
        <v>12</v>
      </c>
      <c r="I4" s="53" t="s">
        <v>58</v>
      </c>
      <c r="J4" s="30" t="s">
        <v>16</v>
      </c>
      <c r="K4" s="28" t="s">
        <v>14</v>
      </c>
      <c r="L4" s="28" t="s">
        <v>15</v>
      </c>
      <c r="M4" s="8" t="str">
        <f>IF([1]说明!$C$11=1,"备注",IF([1]说明!$C$11=2,"","评估结果"))</f>
        <v>备注</v>
      </c>
      <c r="N4" s="28" t="s">
        <v>33</v>
      </c>
    </row>
    <row r="5" spans="1:14" ht="13.5" customHeight="1">
      <c r="A5" s="218" t="s">
        <v>43</v>
      </c>
      <c r="B5" s="219"/>
      <c r="C5" s="124">
        <v>500</v>
      </c>
      <c r="D5" s="124" t="s">
        <v>381</v>
      </c>
      <c r="E5" s="139"/>
      <c r="F5" s="53"/>
      <c r="G5" s="53"/>
      <c r="H5" s="53"/>
      <c r="I5" s="30"/>
      <c r="J5" s="30"/>
      <c r="K5" s="53"/>
      <c r="L5" s="93">
        <v>750</v>
      </c>
      <c r="M5" s="140"/>
      <c r="N5" s="141"/>
    </row>
    <row r="6" spans="1:14">
      <c r="A6" s="74" t="s">
        <v>645</v>
      </c>
      <c r="B6" s="107" t="s">
        <v>913</v>
      </c>
      <c r="C6" s="88">
        <v>2</v>
      </c>
      <c r="D6" s="142" t="s">
        <v>968</v>
      </c>
      <c r="E6" s="97" t="s">
        <v>969</v>
      </c>
      <c r="F6" s="30"/>
      <c r="G6" s="90"/>
      <c r="H6" s="116">
        <v>25100</v>
      </c>
      <c r="I6" s="116">
        <v>753</v>
      </c>
      <c r="J6" s="30"/>
      <c r="K6" s="28"/>
      <c r="L6" s="28"/>
      <c r="M6" s="140" t="s">
        <v>970</v>
      </c>
      <c r="N6" s="93" t="s">
        <v>971</v>
      </c>
    </row>
    <row r="7" spans="1:14">
      <c r="A7" s="223" t="s">
        <v>56</v>
      </c>
      <c r="B7" s="224"/>
      <c r="C7" s="30">
        <v>2</v>
      </c>
      <c r="D7" s="30"/>
      <c r="E7" s="143"/>
      <c r="F7" s="30"/>
      <c r="G7" s="30"/>
      <c r="H7" s="118">
        <f>SUM(H6)</f>
        <v>25100</v>
      </c>
      <c r="I7" s="118">
        <f>SUM(H7)</f>
        <v>25100</v>
      </c>
      <c r="J7" s="30"/>
      <c r="K7" s="28"/>
      <c r="L7" s="95"/>
      <c r="M7" s="140"/>
      <c r="N7" s="93"/>
    </row>
    <row r="8" spans="1:14">
      <c r="A8" s="218" t="s">
        <v>1232</v>
      </c>
      <c r="B8" s="219"/>
      <c r="C8" s="125">
        <v>2740</v>
      </c>
      <c r="D8" s="124" t="s">
        <v>957</v>
      </c>
      <c r="E8" s="144"/>
      <c r="F8" s="127"/>
      <c r="G8" s="126"/>
      <c r="H8" s="145"/>
      <c r="I8" s="146"/>
      <c r="J8" s="147"/>
      <c r="K8" s="148"/>
      <c r="L8" s="138">
        <v>4110</v>
      </c>
      <c r="M8" s="124"/>
      <c r="N8" s="124"/>
    </row>
    <row r="9" spans="1:14">
      <c r="A9" s="74">
        <v>1</v>
      </c>
      <c r="B9" s="92" t="s">
        <v>949</v>
      </c>
      <c r="C9" s="85">
        <v>70</v>
      </c>
      <c r="D9" s="85" t="s">
        <v>972</v>
      </c>
      <c r="E9" s="144"/>
      <c r="F9" s="149"/>
      <c r="G9" s="94"/>
      <c r="H9" s="176"/>
      <c r="I9" s="177"/>
      <c r="J9" s="147"/>
      <c r="K9" s="150"/>
      <c r="L9" s="151"/>
      <c r="M9" s="140" t="s">
        <v>973</v>
      </c>
      <c r="N9" s="93" t="s">
        <v>912</v>
      </c>
    </row>
    <row r="10" spans="1:14">
      <c r="A10" s="74">
        <v>2</v>
      </c>
      <c r="B10" s="92" t="s">
        <v>950</v>
      </c>
      <c r="C10" s="85">
        <v>2</v>
      </c>
      <c r="D10" s="85" t="s">
        <v>954</v>
      </c>
      <c r="E10" s="144"/>
      <c r="F10" s="149"/>
      <c r="G10" s="94"/>
      <c r="H10" s="176"/>
      <c r="I10" s="177"/>
      <c r="J10" s="147"/>
      <c r="K10" s="150"/>
      <c r="L10" s="151"/>
      <c r="M10" s="140" t="s">
        <v>385</v>
      </c>
      <c r="N10" s="93" t="s">
        <v>912</v>
      </c>
    </row>
    <row r="11" spans="1:14">
      <c r="A11" s="74">
        <v>3</v>
      </c>
      <c r="B11" s="92" t="s">
        <v>951</v>
      </c>
      <c r="C11" s="85">
        <v>2</v>
      </c>
      <c r="D11" s="85" t="s">
        <v>954</v>
      </c>
      <c r="E11" s="144"/>
      <c r="F11" s="149"/>
      <c r="G11" s="94"/>
      <c r="H11" s="176"/>
      <c r="I11" s="177"/>
      <c r="J11" s="147"/>
      <c r="K11" s="150"/>
      <c r="L11" s="151"/>
      <c r="M11" s="140" t="s">
        <v>385</v>
      </c>
      <c r="N11" s="93" t="s">
        <v>912</v>
      </c>
    </row>
    <row r="12" spans="1:14">
      <c r="A12" s="74">
        <v>4</v>
      </c>
      <c r="B12" s="92" t="s">
        <v>1237</v>
      </c>
      <c r="C12" s="85">
        <v>2</v>
      </c>
      <c r="D12" s="85" t="s">
        <v>919</v>
      </c>
      <c r="E12" s="144"/>
      <c r="F12" s="149"/>
      <c r="G12" s="94"/>
      <c r="H12" s="176"/>
      <c r="I12" s="177"/>
      <c r="J12" s="147"/>
      <c r="K12" s="150"/>
      <c r="L12" s="151"/>
      <c r="M12" s="140" t="s">
        <v>385</v>
      </c>
      <c r="N12" s="93" t="s">
        <v>912</v>
      </c>
    </row>
    <row r="13" spans="1:14">
      <c r="A13" s="74">
        <v>5</v>
      </c>
      <c r="B13" s="92" t="s">
        <v>952</v>
      </c>
      <c r="C13" s="85">
        <v>4</v>
      </c>
      <c r="D13" s="85" t="s">
        <v>954</v>
      </c>
      <c r="E13" s="144"/>
      <c r="F13" s="149"/>
      <c r="G13" s="94"/>
      <c r="H13" s="176"/>
      <c r="I13" s="177"/>
      <c r="J13" s="147"/>
      <c r="K13" s="150"/>
      <c r="L13" s="151"/>
      <c r="M13" s="140" t="s">
        <v>385</v>
      </c>
      <c r="N13" s="93" t="s">
        <v>912</v>
      </c>
    </row>
    <row r="14" spans="1:14">
      <c r="A14" s="74">
        <v>6</v>
      </c>
      <c r="B14" s="92" t="s">
        <v>953</v>
      </c>
      <c r="C14" s="85">
        <v>1</v>
      </c>
      <c r="D14" s="85" t="s">
        <v>954</v>
      </c>
      <c r="E14" s="144"/>
      <c r="F14" s="149"/>
      <c r="G14" s="94"/>
      <c r="H14" s="176"/>
      <c r="I14" s="177"/>
      <c r="J14" s="147"/>
      <c r="K14" s="150"/>
      <c r="L14" s="151"/>
      <c r="M14" s="140" t="s">
        <v>385</v>
      </c>
      <c r="N14" s="93" t="s">
        <v>912</v>
      </c>
    </row>
    <row r="15" spans="1:14">
      <c r="A15" s="74"/>
      <c r="B15" s="90"/>
      <c r="C15" s="240"/>
      <c r="D15" s="85"/>
      <c r="E15" s="144"/>
      <c r="F15" s="149"/>
      <c r="G15" s="94"/>
      <c r="H15" s="176"/>
      <c r="I15" s="177"/>
      <c r="J15" s="147"/>
      <c r="K15" s="150"/>
      <c r="L15" s="151"/>
      <c r="M15" s="140"/>
      <c r="N15" s="93"/>
    </row>
    <row r="16" spans="1:14">
      <c r="A16" s="74"/>
      <c r="B16" s="90"/>
      <c r="C16" s="240"/>
      <c r="D16" s="85"/>
      <c r="E16" s="81"/>
      <c r="F16" s="58"/>
      <c r="G16" s="94"/>
      <c r="H16" s="176"/>
      <c r="I16" s="178"/>
      <c r="J16" s="43"/>
      <c r="K16" s="59"/>
      <c r="L16" s="60"/>
      <c r="M16" s="65"/>
      <c r="N16" s="73"/>
    </row>
    <row r="17" spans="1:14">
      <c r="A17" s="74"/>
      <c r="B17" s="90"/>
      <c r="C17" s="240"/>
      <c r="D17" s="85"/>
      <c r="E17" s="81"/>
      <c r="F17" s="58"/>
      <c r="G17" s="94"/>
      <c r="H17" s="176"/>
      <c r="I17" s="178"/>
      <c r="J17" s="43"/>
      <c r="K17" s="59"/>
      <c r="L17" s="60"/>
      <c r="M17" s="65"/>
      <c r="N17" s="73"/>
    </row>
    <row r="18" spans="1:14">
      <c r="A18" s="74"/>
      <c r="B18" s="90"/>
      <c r="C18" s="240"/>
      <c r="D18" s="85"/>
      <c r="E18" s="81"/>
      <c r="F18" s="58"/>
      <c r="G18" s="94"/>
      <c r="H18" s="176"/>
      <c r="I18" s="178"/>
      <c r="J18" s="43"/>
      <c r="K18" s="59"/>
      <c r="L18" s="60"/>
      <c r="M18" s="65"/>
      <c r="N18" s="73"/>
    </row>
    <row r="19" spans="1:14">
      <c r="A19" s="74"/>
      <c r="B19" s="90"/>
      <c r="C19" s="240"/>
      <c r="D19" s="85"/>
      <c r="E19" s="81"/>
      <c r="F19" s="58"/>
      <c r="G19" s="94"/>
      <c r="H19" s="176"/>
      <c r="I19" s="178"/>
      <c r="J19" s="43"/>
      <c r="K19" s="59"/>
      <c r="L19" s="60"/>
      <c r="M19" s="65"/>
      <c r="N19" s="73"/>
    </row>
    <row r="20" spans="1:14">
      <c r="A20" s="74"/>
      <c r="B20" s="90"/>
      <c r="C20" s="240"/>
      <c r="D20" s="85"/>
      <c r="E20" s="81"/>
      <c r="F20" s="58"/>
      <c r="G20" s="94"/>
      <c r="H20" s="176"/>
      <c r="I20" s="178"/>
      <c r="J20" s="43"/>
      <c r="K20" s="59"/>
      <c r="L20" s="60"/>
      <c r="M20" s="65"/>
      <c r="N20" s="73"/>
    </row>
    <row r="21" spans="1:14">
      <c r="A21" s="74"/>
      <c r="B21" s="90"/>
      <c r="C21" s="240"/>
      <c r="D21" s="85"/>
      <c r="E21" s="81"/>
      <c r="F21" s="58"/>
      <c r="G21" s="94"/>
      <c r="H21" s="176"/>
      <c r="I21" s="178"/>
      <c r="J21" s="43"/>
      <c r="K21" s="59"/>
      <c r="L21" s="60"/>
      <c r="M21" s="65"/>
      <c r="N21" s="73"/>
    </row>
    <row r="22" spans="1:14">
      <c r="A22" s="74"/>
      <c r="B22" s="90"/>
      <c r="C22" s="240"/>
      <c r="D22" s="85"/>
      <c r="E22" s="81"/>
      <c r="F22" s="58"/>
      <c r="G22" s="94"/>
      <c r="H22" s="176"/>
      <c r="I22" s="178"/>
      <c r="J22" s="43"/>
      <c r="K22" s="59"/>
      <c r="L22" s="60"/>
      <c r="M22" s="65"/>
      <c r="N22" s="73"/>
    </row>
    <row r="23" spans="1:14">
      <c r="A23" s="74"/>
      <c r="B23" s="90"/>
      <c r="C23" s="240"/>
      <c r="D23" s="85"/>
      <c r="E23" s="81"/>
      <c r="F23" s="58"/>
      <c r="G23" s="94"/>
      <c r="H23" s="176"/>
      <c r="I23" s="178"/>
      <c r="J23" s="43"/>
      <c r="K23" s="59"/>
      <c r="L23" s="60"/>
      <c r="M23" s="65"/>
      <c r="N23" s="73"/>
    </row>
    <row r="24" spans="1:14">
      <c r="A24" s="74"/>
      <c r="B24" s="90"/>
      <c r="C24" s="240"/>
      <c r="D24" s="85"/>
      <c r="E24" s="81"/>
      <c r="F24" s="58"/>
      <c r="G24" s="94"/>
      <c r="H24" s="176"/>
      <c r="I24" s="178"/>
      <c r="J24" s="43"/>
      <c r="K24" s="59"/>
      <c r="L24" s="60"/>
      <c r="M24" s="65"/>
      <c r="N24" s="73"/>
    </row>
    <row r="25" spans="1:14">
      <c r="A25" s="74"/>
      <c r="B25" s="90"/>
      <c r="C25" s="240"/>
      <c r="D25" s="85"/>
      <c r="E25" s="81"/>
      <c r="F25" s="58"/>
      <c r="G25" s="94"/>
      <c r="H25" s="176"/>
      <c r="I25" s="178"/>
      <c r="J25" s="43"/>
      <c r="K25" s="59"/>
      <c r="L25" s="60"/>
      <c r="M25" s="65"/>
      <c r="N25" s="73"/>
    </row>
    <row r="26" spans="1:14">
      <c r="A26" s="74"/>
      <c r="B26" s="90"/>
      <c r="C26" s="240"/>
      <c r="D26" s="85"/>
      <c r="E26" s="81"/>
      <c r="F26" s="58"/>
      <c r="G26" s="94"/>
      <c r="H26" s="176"/>
      <c r="I26" s="178"/>
      <c r="J26" s="43"/>
      <c r="K26" s="59"/>
      <c r="L26" s="60"/>
      <c r="M26" s="65"/>
      <c r="N26" s="73"/>
    </row>
    <row r="27" spans="1:14">
      <c r="A27" s="74"/>
      <c r="B27" s="90"/>
      <c r="C27" s="240"/>
      <c r="D27" s="85"/>
      <c r="E27" s="81"/>
      <c r="F27" s="58"/>
      <c r="G27" s="94"/>
      <c r="H27" s="176"/>
      <c r="I27" s="178"/>
      <c r="J27" s="43"/>
      <c r="K27" s="59"/>
      <c r="L27" s="60"/>
      <c r="M27" s="65"/>
      <c r="N27" s="73"/>
    </row>
    <row r="28" spans="1:14">
      <c r="A28" s="74"/>
      <c r="B28" s="90"/>
      <c r="C28" s="240"/>
      <c r="D28" s="85"/>
      <c r="E28" s="81"/>
      <c r="F28" s="58"/>
      <c r="G28" s="94"/>
      <c r="H28" s="176"/>
      <c r="I28" s="178"/>
      <c r="J28" s="43"/>
      <c r="K28" s="59"/>
      <c r="L28" s="60"/>
      <c r="M28" s="65"/>
      <c r="N28" s="73"/>
    </row>
    <row r="29" spans="1:14">
      <c r="A29" s="74"/>
      <c r="B29" s="90"/>
      <c r="C29" s="241"/>
      <c r="D29" s="108"/>
      <c r="E29" s="81"/>
      <c r="F29" s="58"/>
      <c r="G29" s="94"/>
      <c r="H29" s="176"/>
      <c r="I29" s="178"/>
      <c r="J29" s="43"/>
      <c r="K29" s="59"/>
      <c r="L29" s="60"/>
      <c r="M29" s="65"/>
      <c r="N29" s="73"/>
    </row>
    <row r="30" spans="1:14">
      <c r="A30" s="74"/>
      <c r="B30" s="90"/>
      <c r="C30" s="241"/>
      <c r="D30" s="108"/>
      <c r="E30" s="81"/>
      <c r="F30" s="58"/>
      <c r="G30" s="94"/>
      <c r="H30" s="176"/>
      <c r="I30" s="178"/>
      <c r="J30" s="43"/>
      <c r="K30" s="59"/>
      <c r="L30" s="60"/>
      <c r="M30" s="65"/>
      <c r="N30" s="73"/>
    </row>
    <row r="31" spans="1:14">
      <c r="A31" s="223" t="s">
        <v>945</v>
      </c>
      <c r="B31" s="224"/>
      <c r="C31" s="85">
        <f>SUM(C9:C30)</f>
        <v>81</v>
      </c>
      <c r="D31" s="81"/>
      <c r="E31" s="81"/>
      <c r="F31" s="58"/>
      <c r="G31" s="94"/>
      <c r="H31" s="176">
        <f>SUM(H7:H30)</f>
        <v>25100</v>
      </c>
      <c r="I31" s="178">
        <f>SUM(H31)</f>
        <v>25100</v>
      </c>
      <c r="J31" s="43"/>
      <c r="K31" s="59"/>
      <c r="L31" s="60"/>
      <c r="M31" s="65"/>
      <c r="N31" s="99"/>
    </row>
    <row r="32" spans="1:14">
      <c r="A32" s="218" t="s">
        <v>44</v>
      </c>
      <c r="B32" s="219"/>
      <c r="C32" s="85">
        <v>100</v>
      </c>
      <c r="D32" s="111" t="s">
        <v>381</v>
      </c>
      <c r="E32" s="81"/>
      <c r="F32" s="9"/>
      <c r="G32" s="71"/>
      <c r="H32" s="32"/>
      <c r="I32" s="52"/>
      <c r="J32" s="43"/>
      <c r="K32" s="33"/>
      <c r="L32" s="138">
        <v>150</v>
      </c>
      <c r="M32" s="41"/>
      <c r="N32" s="99"/>
    </row>
    <row r="33" spans="1:14">
      <c r="A33" s="223" t="s">
        <v>946</v>
      </c>
      <c r="B33" s="224"/>
      <c r="C33" s="10">
        <v>2821</v>
      </c>
      <c r="D33" s="41"/>
      <c r="E33" s="31"/>
      <c r="F33" s="12"/>
      <c r="G33" s="12"/>
      <c r="H33" s="78">
        <f>SUM(H31:H32)</f>
        <v>25100</v>
      </c>
      <c r="I33" s="78">
        <f>SUM(H33)</f>
        <v>25100</v>
      </c>
      <c r="J33" s="79"/>
      <c r="K33" s="80"/>
      <c r="L33" s="119">
        <f>L5+L8+L32</f>
        <v>5010</v>
      </c>
      <c r="M33" s="11"/>
      <c r="N33" s="36"/>
    </row>
    <row r="34" spans="1:14">
      <c r="A34" s="34" t="s">
        <v>18</v>
      </c>
    </row>
  </sheetData>
  <mergeCells count="9">
    <mergeCell ref="A8:B8"/>
    <mergeCell ref="A31:B31"/>
    <mergeCell ref="A32:B32"/>
    <mergeCell ref="A33:B33"/>
    <mergeCell ref="A1:N1"/>
    <mergeCell ref="A2:N2"/>
    <mergeCell ref="K3:M3"/>
    <mergeCell ref="A5:B5"/>
    <mergeCell ref="A7:B7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38"/>
  <sheetViews>
    <sheetView tabSelected="1" topLeftCell="A100" workbookViewId="0">
      <selection activeCell="G125" sqref="G125"/>
    </sheetView>
  </sheetViews>
  <sheetFormatPr defaultRowHeight="13.5"/>
  <cols>
    <col min="1" max="1" width="3.875" customWidth="1"/>
    <col min="2" max="2" width="19.5" customWidth="1"/>
    <col min="3" max="3" width="5.625" customWidth="1"/>
    <col min="4" max="4" width="4.25" customWidth="1"/>
    <col min="5" max="5" width="8.5" customWidth="1"/>
    <col min="6" max="6" width="8" customWidth="1"/>
    <col min="7" max="7" width="14.625" customWidth="1"/>
    <col min="8" max="8" width="12.5" customWidth="1"/>
    <col min="9" max="9" width="11.125" customWidth="1"/>
    <col min="10" max="10" width="8.75" customWidth="1"/>
    <col min="11" max="11" width="6.75" customWidth="1"/>
    <col min="12" max="12" width="12.375" customWidth="1"/>
    <col min="13" max="13" width="9" customWidth="1"/>
    <col min="14" max="14" width="8.375" customWidth="1"/>
  </cols>
  <sheetData>
    <row r="1" spans="1:14" ht="22.5">
      <c r="A1" s="214" t="s">
        <v>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4" ht="10.5" customHeight="1">
      <c r="A2" s="215" t="s">
        <v>36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>
      <c r="A3" s="27" t="s">
        <v>42</v>
      </c>
      <c r="B3" s="5"/>
      <c r="C3" s="5"/>
      <c r="D3" s="5"/>
      <c r="E3" s="6"/>
      <c r="F3" s="5"/>
      <c r="G3" s="5"/>
      <c r="H3" s="5"/>
      <c r="I3" s="5"/>
      <c r="J3" s="5"/>
      <c r="K3" s="220" t="s">
        <v>4</v>
      </c>
      <c r="L3" s="220"/>
      <c r="M3" s="220"/>
    </row>
    <row r="4" spans="1:14" ht="22.5" customHeight="1">
      <c r="A4" s="7" t="s">
        <v>5</v>
      </c>
      <c r="B4" s="8" t="s">
        <v>6</v>
      </c>
      <c r="C4" s="8" t="s">
        <v>7</v>
      </c>
      <c r="D4" s="8" t="s">
        <v>8</v>
      </c>
      <c r="E4" s="7" t="s">
        <v>9</v>
      </c>
      <c r="F4" s="8" t="s">
        <v>10</v>
      </c>
      <c r="G4" s="8" t="s">
        <v>11</v>
      </c>
      <c r="H4" s="8" t="s">
        <v>12</v>
      </c>
      <c r="I4" s="53" t="s">
        <v>58</v>
      </c>
      <c r="J4" s="30" t="s">
        <v>16</v>
      </c>
      <c r="K4" s="28" t="s">
        <v>14</v>
      </c>
      <c r="L4" s="28" t="s">
        <v>15</v>
      </c>
      <c r="M4" s="8" t="str">
        <f>IF([1]说明!$C$11=1,"备注",IF([1]说明!$C$11=2,"","评估结果"))</f>
        <v>备注</v>
      </c>
      <c r="N4" s="28" t="s">
        <v>33</v>
      </c>
    </row>
    <row r="5" spans="1:14" ht="13.5" customHeight="1">
      <c r="A5" s="218" t="s">
        <v>43</v>
      </c>
      <c r="B5" s="219"/>
      <c r="C5" s="41">
        <v>800</v>
      </c>
      <c r="D5" s="41" t="s">
        <v>381</v>
      </c>
      <c r="E5" s="7"/>
      <c r="F5" s="8"/>
      <c r="G5" s="8"/>
      <c r="H5" s="8"/>
      <c r="I5" s="29"/>
      <c r="J5" s="29"/>
      <c r="K5" s="8"/>
      <c r="L5" s="73">
        <v>1200</v>
      </c>
      <c r="M5" s="8"/>
      <c r="N5" s="38"/>
    </row>
    <row r="6" spans="1:14">
      <c r="A6" s="74" t="s">
        <v>645</v>
      </c>
      <c r="B6" s="94" t="s">
        <v>915</v>
      </c>
      <c r="C6" s="88">
        <v>4</v>
      </c>
      <c r="D6" s="72" t="s">
        <v>919</v>
      </c>
      <c r="E6" s="196" t="s">
        <v>1243</v>
      </c>
      <c r="F6" s="29"/>
      <c r="G6" s="181"/>
      <c r="H6" s="176">
        <v>16000</v>
      </c>
      <c r="I6" s="176">
        <v>480</v>
      </c>
      <c r="J6" s="30"/>
      <c r="K6" s="28"/>
      <c r="L6" s="28"/>
      <c r="M6" s="65" t="s">
        <v>640</v>
      </c>
      <c r="N6" s="73" t="s">
        <v>914</v>
      </c>
    </row>
    <row r="7" spans="1:14">
      <c r="A7" s="74">
        <v>2</v>
      </c>
      <c r="B7" s="94" t="s">
        <v>50</v>
      </c>
      <c r="C7" s="88">
        <v>1</v>
      </c>
      <c r="D7" s="72" t="s">
        <v>55</v>
      </c>
      <c r="E7" s="196" t="s">
        <v>1243</v>
      </c>
      <c r="F7" s="29"/>
      <c r="G7" s="181"/>
      <c r="H7" s="176">
        <v>3200</v>
      </c>
      <c r="I7" s="176">
        <v>96</v>
      </c>
      <c r="J7" s="30"/>
      <c r="K7" s="28"/>
      <c r="L7" s="28"/>
      <c r="M7" s="65" t="s">
        <v>640</v>
      </c>
      <c r="N7" s="99" t="s">
        <v>914</v>
      </c>
    </row>
    <row r="8" spans="1:14">
      <c r="A8" s="201">
        <v>3</v>
      </c>
      <c r="B8" s="94" t="s">
        <v>50</v>
      </c>
      <c r="C8" s="88">
        <v>1</v>
      </c>
      <c r="D8" s="72" t="s">
        <v>55</v>
      </c>
      <c r="E8" s="196" t="s">
        <v>1243</v>
      </c>
      <c r="F8" s="29"/>
      <c r="G8" s="181"/>
      <c r="H8" s="176">
        <v>3200</v>
      </c>
      <c r="I8" s="176">
        <v>96</v>
      </c>
      <c r="J8" s="30"/>
      <c r="K8" s="28"/>
      <c r="L8" s="28"/>
      <c r="M8" s="65" t="s">
        <v>640</v>
      </c>
      <c r="N8" s="99" t="s">
        <v>914</v>
      </c>
    </row>
    <row r="9" spans="1:14">
      <c r="A9" s="201">
        <v>4</v>
      </c>
      <c r="B9" s="94" t="s">
        <v>49</v>
      </c>
      <c r="C9" s="88">
        <v>1</v>
      </c>
      <c r="D9" s="72" t="s">
        <v>55</v>
      </c>
      <c r="E9" s="196" t="s">
        <v>1244</v>
      </c>
      <c r="F9" s="29"/>
      <c r="G9" s="181" t="s">
        <v>900</v>
      </c>
      <c r="H9" s="176">
        <v>21700</v>
      </c>
      <c r="I9" s="176">
        <v>651</v>
      </c>
      <c r="J9" s="30"/>
      <c r="K9" s="28"/>
      <c r="L9" s="28"/>
      <c r="M9" s="65" t="s">
        <v>640</v>
      </c>
      <c r="N9" s="73" t="s">
        <v>914</v>
      </c>
    </row>
    <row r="10" spans="1:14">
      <c r="A10" s="201">
        <v>5</v>
      </c>
      <c r="B10" s="94" t="s">
        <v>49</v>
      </c>
      <c r="C10" s="88">
        <v>1</v>
      </c>
      <c r="D10" s="72" t="s">
        <v>55</v>
      </c>
      <c r="E10" s="196" t="s">
        <v>1244</v>
      </c>
      <c r="F10" s="29"/>
      <c r="G10" s="181" t="s">
        <v>900</v>
      </c>
      <c r="H10" s="176">
        <v>21700</v>
      </c>
      <c r="I10" s="176">
        <v>651</v>
      </c>
      <c r="J10" s="30"/>
      <c r="K10" s="28"/>
      <c r="L10" s="28"/>
      <c r="M10" s="65" t="s">
        <v>640</v>
      </c>
      <c r="N10" s="73" t="s">
        <v>914</v>
      </c>
    </row>
    <row r="11" spans="1:14">
      <c r="A11" s="201">
        <v>6</v>
      </c>
      <c r="B11" s="94" t="s">
        <v>916</v>
      </c>
      <c r="C11" s="85">
        <v>1</v>
      </c>
      <c r="D11" s="72" t="s">
        <v>55</v>
      </c>
      <c r="E11" s="196" t="s">
        <v>1245</v>
      </c>
      <c r="F11" s="29"/>
      <c r="G11" s="181" t="s">
        <v>1229</v>
      </c>
      <c r="H11" s="176">
        <v>29802</v>
      </c>
      <c r="I11" s="176">
        <v>0</v>
      </c>
      <c r="J11" s="30"/>
      <c r="K11" s="28"/>
      <c r="L11" s="28"/>
      <c r="M11" s="65" t="s">
        <v>640</v>
      </c>
      <c r="N11" s="73" t="s">
        <v>914</v>
      </c>
    </row>
    <row r="12" spans="1:14">
      <c r="A12" s="201">
        <v>7</v>
      </c>
      <c r="B12" s="94" t="s">
        <v>917</v>
      </c>
      <c r="C12" s="108">
        <v>1</v>
      </c>
      <c r="D12" s="72" t="s">
        <v>55</v>
      </c>
      <c r="E12" s="196" t="s">
        <v>1246</v>
      </c>
      <c r="F12" s="29"/>
      <c r="G12" s="181"/>
      <c r="H12" s="176">
        <v>33810</v>
      </c>
      <c r="I12" s="176">
        <v>1014.3</v>
      </c>
      <c r="J12" s="30"/>
      <c r="K12" s="28"/>
      <c r="L12" s="28"/>
      <c r="M12" s="65" t="s">
        <v>640</v>
      </c>
      <c r="N12" s="73" t="s">
        <v>914</v>
      </c>
    </row>
    <row r="13" spans="1:14">
      <c r="A13" s="201">
        <v>8</v>
      </c>
      <c r="B13" s="94" t="s">
        <v>1238</v>
      </c>
      <c r="C13" s="47">
        <v>1</v>
      </c>
      <c r="D13" s="72" t="s">
        <v>55</v>
      </c>
      <c r="E13" s="196" t="s">
        <v>1247</v>
      </c>
      <c r="F13" s="29"/>
      <c r="G13" s="181" t="s">
        <v>1230</v>
      </c>
      <c r="H13" s="176">
        <v>22700</v>
      </c>
      <c r="I13" s="176">
        <v>0</v>
      </c>
      <c r="J13" s="30"/>
      <c r="K13" s="28"/>
      <c r="L13" s="28"/>
      <c r="M13" s="65" t="s">
        <v>640</v>
      </c>
      <c r="N13" s="73" t="s">
        <v>914</v>
      </c>
    </row>
    <row r="14" spans="1:14">
      <c r="A14" s="201">
        <v>9</v>
      </c>
      <c r="B14" s="94" t="s">
        <v>918</v>
      </c>
      <c r="C14" s="108">
        <v>2</v>
      </c>
      <c r="D14" s="72" t="s">
        <v>55</v>
      </c>
      <c r="E14" s="196" t="s">
        <v>1248</v>
      </c>
      <c r="F14" s="29"/>
      <c r="G14" s="181" t="s">
        <v>1231</v>
      </c>
      <c r="H14" s="176">
        <v>4500</v>
      </c>
      <c r="I14" s="176">
        <v>0</v>
      </c>
      <c r="J14" s="30"/>
      <c r="K14" s="28"/>
      <c r="L14" s="28"/>
      <c r="M14" s="65" t="s">
        <v>640</v>
      </c>
      <c r="N14" s="73" t="s">
        <v>914</v>
      </c>
    </row>
    <row r="15" spans="1:14">
      <c r="A15" s="201">
        <v>10</v>
      </c>
      <c r="B15" s="94" t="s">
        <v>643</v>
      </c>
      <c r="C15" s="108">
        <v>1</v>
      </c>
      <c r="D15" s="72" t="s">
        <v>55</v>
      </c>
      <c r="E15" s="196" t="s">
        <v>1249</v>
      </c>
      <c r="F15" s="29"/>
      <c r="G15" s="181"/>
      <c r="H15" s="176">
        <v>12550</v>
      </c>
      <c r="I15" s="176">
        <v>376.5</v>
      </c>
      <c r="J15" s="30"/>
      <c r="K15" s="28"/>
      <c r="L15" s="28"/>
      <c r="M15" s="65" t="s">
        <v>384</v>
      </c>
      <c r="N15" s="99" t="s">
        <v>914</v>
      </c>
    </row>
    <row r="16" spans="1:14">
      <c r="A16" s="201">
        <v>11</v>
      </c>
      <c r="B16" s="94" t="s">
        <v>1228</v>
      </c>
      <c r="C16" s="108">
        <v>1</v>
      </c>
      <c r="D16" s="181" t="s">
        <v>55</v>
      </c>
      <c r="E16" s="196" t="s">
        <v>1250</v>
      </c>
      <c r="F16" s="29"/>
      <c r="G16" s="242" t="s">
        <v>1268</v>
      </c>
      <c r="H16" s="176">
        <v>28500</v>
      </c>
      <c r="I16" s="176">
        <v>5342.28</v>
      </c>
      <c r="J16" s="30"/>
      <c r="K16" s="28"/>
      <c r="L16" s="28"/>
      <c r="M16" s="65"/>
      <c r="N16" s="99"/>
    </row>
    <row r="17" spans="1:14">
      <c r="A17" s="201"/>
      <c r="B17" s="94"/>
      <c r="C17" s="108"/>
      <c r="D17" s="181"/>
      <c r="E17" s="203"/>
      <c r="F17" s="29"/>
      <c r="G17" s="181"/>
      <c r="H17" s="176"/>
      <c r="I17" s="176"/>
      <c r="J17" s="30"/>
      <c r="K17" s="28"/>
      <c r="L17" s="28"/>
      <c r="M17" s="65"/>
      <c r="N17" s="99"/>
    </row>
    <row r="18" spans="1:14">
      <c r="A18" s="201"/>
      <c r="B18" s="94"/>
      <c r="C18" s="108"/>
      <c r="D18" s="181"/>
      <c r="E18" s="203"/>
      <c r="F18" s="29"/>
      <c r="G18" s="181"/>
      <c r="H18" s="176"/>
      <c r="I18" s="176"/>
      <c r="J18" s="30"/>
      <c r="K18" s="28"/>
      <c r="L18" s="28"/>
      <c r="M18" s="65"/>
      <c r="N18" s="99"/>
    </row>
    <row r="19" spans="1:14">
      <c r="A19" s="223" t="s">
        <v>945</v>
      </c>
      <c r="B19" s="224"/>
      <c r="C19" s="29">
        <f>SUM(C6:C16)</f>
        <v>15</v>
      </c>
      <c r="D19" s="29"/>
      <c r="E19" s="46"/>
      <c r="F19" s="29"/>
      <c r="G19" s="29"/>
      <c r="H19" s="48">
        <f>SUM(H6:H16)</f>
        <v>197662</v>
      </c>
      <c r="I19" s="86">
        <f>SUM(I6:I16)</f>
        <v>8707.08</v>
      </c>
      <c r="J19" s="30"/>
      <c r="K19" s="28"/>
      <c r="L19" s="95"/>
      <c r="M19" s="65"/>
      <c r="N19" s="73"/>
    </row>
    <row r="20" spans="1:14">
      <c r="A20" s="218" t="s">
        <v>1227</v>
      </c>
      <c r="B20" s="219"/>
      <c r="C20" s="10">
        <v>2000</v>
      </c>
      <c r="D20" s="41" t="s">
        <v>381</v>
      </c>
      <c r="E20" s="81"/>
      <c r="F20" s="9"/>
      <c r="G20" s="39"/>
      <c r="H20" s="32"/>
      <c r="I20" s="52"/>
      <c r="J20" s="43"/>
      <c r="K20" s="37"/>
      <c r="L20" s="42">
        <v>3000</v>
      </c>
      <c r="M20" s="41"/>
      <c r="N20" s="41"/>
    </row>
    <row r="21" spans="1:14">
      <c r="A21" s="74">
        <v>1</v>
      </c>
      <c r="B21" s="94" t="s">
        <v>920</v>
      </c>
      <c r="C21" s="103">
        <v>1</v>
      </c>
      <c r="D21" s="102" t="s">
        <v>31</v>
      </c>
      <c r="E21" s="81"/>
      <c r="F21" s="58"/>
      <c r="G21" s="101"/>
      <c r="H21" s="93">
        <v>490</v>
      </c>
      <c r="I21" s="105"/>
      <c r="J21" s="43"/>
      <c r="K21" s="59"/>
      <c r="L21" s="60"/>
      <c r="M21" s="65" t="s">
        <v>385</v>
      </c>
      <c r="N21" s="73" t="s">
        <v>914</v>
      </c>
    </row>
    <row r="22" spans="1:14">
      <c r="A22" s="74">
        <v>2</v>
      </c>
      <c r="B22" s="94" t="s">
        <v>60</v>
      </c>
      <c r="C22" s="103">
        <v>2</v>
      </c>
      <c r="D22" s="102" t="s">
        <v>31</v>
      </c>
      <c r="E22" s="81"/>
      <c r="F22" s="58"/>
      <c r="G22" s="101"/>
      <c r="H22" s="93">
        <v>64</v>
      </c>
      <c r="I22" s="105"/>
      <c r="J22" s="43"/>
      <c r="K22" s="59"/>
      <c r="L22" s="60"/>
      <c r="M22" s="65" t="s">
        <v>385</v>
      </c>
      <c r="N22" s="73" t="s">
        <v>914</v>
      </c>
    </row>
    <row r="23" spans="1:14">
      <c r="A23" s="74">
        <v>3</v>
      </c>
      <c r="B23" s="94" t="s">
        <v>921</v>
      </c>
      <c r="C23" s="103">
        <v>5</v>
      </c>
      <c r="D23" s="102" t="s">
        <v>31</v>
      </c>
      <c r="E23" s="81"/>
      <c r="F23" s="58"/>
      <c r="G23" s="101"/>
      <c r="H23" s="93">
        <v>45</v>
      </c>
      <c r="I23" s="105"/>
      <c r="J23" s="43"/>
      <c r="K23" s="59"/>
      <c r="L23" s="60"/>
      <c r="M23" s="65" t="s">
        <v>385</v>
      </c>
      <c r="N23" s="73" t="s">
        <v>914</v>
      </c>
    </row>
    <row r="24" spans="1:14">
      <c r="A24" s="74">
        <v>4</v>
      </c>
      <c r="B24" s="94" t="s">
        <v>922</v>
      </c>
      <c r="C24" s="103">
        <v>1</v>
      </c>
      <c r="D24" s="102" t="s">
        <v>188</v>
      </c>
      <c r="E24" s="81"/>
      <c r="F24" s="58"/>
      <c r="G24" s="101"/>
      <c r="H24" s="93">
        <v>922</v>
      </c>
      <c r="I24" s="105"/>
      <c r="J24" s="43"/>
      <c r="K24" s="59"/>
      <c r="L24" s="60"/>
      <c r="M24" s="65" t="s">
        <v>385</v>
      </c>
      <c r="N24" s="73" t="s">
        <v>914</v>
      </c>
    </row>
    <row r="25" spans="1:14">
      <c r="A25" s="74">
        <v>5</v>
      </c>
      <c r="B25" s="94" t="s">
        <v>923</v>
      </c>
      <c r="C25" s="103">
        <v>1</v>
      </c>
      <c r="D25" s="102" t="s">
        <v>188</v>
      </c>
      <c r="E25" s="81"/>
      <c r="F25" s="58"/>
      <c r="G25" s="101"/>
      <c r="H25" s="93">
        <v>240</v>
      </c>
      <c r="I25" s="105"/>
      <c r="J25" s="43"/>
      <c r="K25" s="59"/>
      <c r="L25" s="60"/>
      <c r="M25" s="65" t="s">
        <v>385</v>
      </c>
      <c r="N25" s="73" t="s">
        <v>914</v>
      </c>
    </row>
    <row r="26" spans="1:14">
      <c r="A26" s="74">
        <v>6</v>
      </c>
      <c r="B26" s="94" t="s">
        <v>924</v>
      </c>
      <c r="C26" s="103">
        <v>2</v>
      </c>
      <c r="D26" s="102" t="s">
        <v>188</v>
      </c>
      <c r="E26" s="81"/>
      <c r="F26" s="58"/>
      <c r="G26" s="101"/>
      <c r="H26" s="93">
        <v>42</v>
      </c>
      <c r="I26" s="105"/>
      <c r="J26" s="43"/>
      <c r="K26" s="59"/>
      <c r="L26" s="60"/>
      <c r="M26" s="65" t="s">
        <v>385</v>
      </c>
      <c r="N26" s="73" t="s">
        <v>914</v>
      </c>
    </row>
    <row r="27" spans="1:14">
      <c r="A27" s="74">
        <v>7</v>
      </c>
      <c r="B27" s="94" t="s">
        <v>925</v>
      </c>
      <c r="C27" s="103">
        <v>2</v>
      </c>
      <c r="D27" s="102" t="s">
        <v>188</v>
      </c>
      <c r="E27" s="81"/>
      <c r="F27" s="58"/>
      <c r="G27" s="101"/>
      <c r="H27" s="93">
        <v>47</v>
      </c>
      <c r="I27" s="105"/>
      <c r="J27" s="43"/>
      <c r="K27" s="59"/>
      <c r="L27" s="60"/>
      <c r="M27" s="65" t="s">
        <v>385</v>
      </c>
      <c r="N27" s="73" t="s">
        <v>914</v>
      </c>
    </row>
    <row r="28" spans="1:14">
      <c r="A28" s="74">
        <v>8</v>
      </c>
      <c r="B28" s="94" t="s">
        <v>926</v>
      </c>
      <c r="C28" s="103">
        <v>1</v>
      </c>
      <c r="D28" s="102" t="s">
        <v>188</v>
      </c>
      <c r="E28" s="81"/>
      <c r="F28" s="58"/>
      <c r="G28" s="101"/>
      <c r="H28" s="93">
        <v>17</v>
      </c>
      <c r="I28" s="105"/>
      <c r="J28" s="43"/>
      <c r="K28" s="59"/>
      <c r="L28" s="60"/>
      <c r="M28" s="65" t="s">
        <v>385</v>
      </c>
      <c r="N28" s="73" t="s">
        <v>914</v>
      </c>
    </row>
    <row r="29" spans="1:14">
      <c r="A29" s="74">
        <v>9</v>
      </c>
      <c r="B29" s="94" t="s">
        <v>927</v>
      </c>
      <c r="C29" s="103">
        <v>5</v>
      </c>
      <c r="D29" s="102" t="s">
        <v>31</v>
      </c>
      <c r="E29" s="81"/>
      <c r="F29" s="58"/>
      <c r="G29" s="101"/>
      <c r="H29" s="93">
        <v>29</v>
      </c>
      <c r="I29" s="105"/>
      <c r="J29" s="43"/>
      <c r="K29" s="59"/>
      <c r="L29" s="60"/>
      <c r="M29" s="65" t="s">
        <v>385</v>
      </c>
      <c r="N29" s="73" t="s">
        <v>914</v>
      </c>
    </row>
    <row r="30" spans="1:14">
      <c r="A30" s="74">
        <v>10</v>
      </c>
      <c r="B30" s="94" t="s">
        <v>928</v>
      </c>
      <c r="C30" s="103">
        <v>6</v>
      </c>
      <c r="D30" s="102" t="s">
        <v>188</v>
      </c>
      <c r="E30" s="81"/>
      <c r="F30" s="58"/>
      <c r="G30" s="101"/>
      <c r="H30" s="93">
        <v>348</v>
      </c>
      <c r="I30" s="105"/>
      <c r="J30" s="43"/>
      <c r="K30" s="59"/>
      <c r="L30" s="60"/>
      <c r="M30" s="65" t="s">
        <v>385</v>
      </c>
      <c r="N30" s="73" t="s">
        <v>914</v>
      </c>
    </row>
    <row r="31" spans="1:14">
      <c r="A31" s="74">
        <v>11</v>
      </c>
      <c r="B31" s="94" t="s">
        <v>929</v>
      </c>
      <c r="C31" s="103">
        <v>1</v>
      </c>
      <c r="D31" s="102" t="s">
        <v>31</v>
      </c>
      <c r="E31" s="81"/>
      <c r="F31" s="58"/>
      <c r="G31" s="101"/>
      <c r="H31" s="93">
        <v>34</v>
      </c>
      <c r="I31" s="105"/>
      <c r="J31" s="43"/>
      <c r="K31" s="59"/>
      <c r="L31" s="60"/>
      <c r="M31" s="65" t="s">
        <v>385</v>
      </c>
      <c r="N31" s="73" t="s">
        <v>914</v>
      </c>
    </row>
    <row r="32" spans="1:14">
      <c r="A32" s="74">
        <v>12</v>
      </c>
      <c r="B32" s="94" t="s">
        <v>930</v>
      </c>
      <c r="C32" s="103">
        <v>2</v>
      </c>
      <c r="D32" s="102" t="s">
        <v>31</v>
      </c>
      <c r="E32" s="81"/>
      <c r="F32" s="58"/>
      <c r="G32" s="101"/>
      <c r="H32" s="93">
        <v>132</v>
      </c>
      <c r="I32" s="105"/>
      <c r="J32" s="43"/>
      <c r="K32" s="59"/>
      <c r="L32" s="60"/>
      <c r="M32" s="65" t="s">
        <v>385</v>
      </c>
      <c r="N32" s="73" t="s">
        <v>914</v>
      </c>
    </row>
    <row r="33" spans="1:14">
      <c r="A33" s="74">
        <v>13</v>
      </c>
      <c r="B33" s="94" t="s">
        <v>931</v>
      </c>
      <c r="C33" s="103">
        <v>2</v>
      </c>
      <c r="D33" s="102" t="s">
        <v>31</v>
      </c>
      <c r="E33" s="81"/>
      <c r="F33" s="58"/>
      <c r="G33" s="101"/>
      <c r="H33" s="93">
        <v>178</v>
      </c>
      <c r="I33" s="105"/>
      <c r="J33" s="43"/>
      <c r="K33" s="59"/>
      <c r="L33" s="60"/>
      <c r="M33" s="65" t="s">
        <v>385</v>
      </c>
      <c r="N33" s="73" t="s">
        <v>914</v>
      </c>
    </row>
    <row r="34" spans="1:14">
      <c r="A34" s="74">
        <v>14</v>
      </c>
      <c r="B34" s="94" t="s">
        <v>932</v>
      </c>
      <c r="C34" s="103">
        <v>2</v>
      </c>
      <c r="D34" s="102" t="s">
        <v>31</v>
      </c>
      <c r="E34" s="81"/>
      <c r="F34" s="58"/>
      <c r="G34" s="101"/>
      <c r="H34" s="93">
        <v>472</v>
      </c>
      <c r="I34" s="105"/>
      <c r="J34" s="43"/>
      <c r="K34" s="59"/>
      <c r="L34" s="60"/>
      <c r="M34" s="65" t="s">
        <v>385</v>
      </c>
      <c r="N34" s="73" t="s">
        <v>914</v>
      </c>
    </row>
    <row r="35" spans="1:14" ht="23.25" customHeight="1">
      <c r="A35" s="7" t="s">
        <v>5</v>
      </c>
      <c r="B35" s="8" t="s">
        <v>6</v>
      </c>
      <c r="C35" s="8" t="s">
        <v>7</v>
      </c>
      <c r="D35" s="8" t="s">
        <v>8</v>
      </c>
      <c r="E35" s="7" t="s">
        <v>9</v>
      </c>
      <c r="F35" s="8" t="s">
        <v>10</v>
      </c>
      <c r="G35" s="8" t="s">
        <v>11</v>
      </c>
      <c r="H35" s="8" t="s">
        <v>12</v>
      </c>
      <c r="I35" s="53" t="s">
        <v>58</v>
      </c>
      <c r="J35" s="30" t="s">
        <v>16</v>
      </c>
      <c r="K35" s="28" t="s">
        <v>14</v>
      </c>
      <c r="L35" s="28" t="s">
        <v>15</v>
      </c>
      <c r="M35" s="8" t="str">
        <f>IF([1]说明!$C$11=1,"备注",IF([1]说明!$C$11=2,"","评估结果"))</f>
        <v>备注</v>
      </c>
      <c r="N35" s="28" t="s">
        <v>33</v>
      </c>
    </row>
    <row r="36" spans="1:14">
      <c r="A36" s="74">
        <v>15</v>
      </c>
      <c r="B36" s="94" t="s">
        <v>933</v>
      </c>
      <c r="C36" s="103">
        <v>3</v>
      </c>
      <c r="D36" s="102" t="s">
        <v>188</v>
      </c>
      <c r="E36" s="81"/>
      <c r="F36" s="58"/>
      <c r="G36" s="101"/>
      <c r="H36" s="93">
        <v>34.5</v>
      </c>
      <c r="I36" s="105"/>
      <c r="J36" s="43"/>
      <c r="K36" s="59"/>
      <c r="L36" s="60"/>
      <c r="M36" s="65" t="s">
        <v>385</v>
      </c>
      <c r="N36" s="73" t="s">
        <v>914</v>
      </c>
    </row>
    <row r="37" spans="1:14">
      <c r="A37" s="74">
        <v>16</v>
      </c>
      <c r="B37" s="94" t="s">
        <v>934</v>
      </c>
      <c r="C37" s="103">
        <v>5</v>
      </c>
      <c r="D37" s="102" t="s">
        <v>188</v>
      </c>
      <c r="E37" s="81"/>
      <c r="F37" s="58"/>
      <c r="G37" s="101"/>
      <c r="H37" s="93">
        <v>60</v>
      </c>
      <c r="I37" s="105"/>
      <c r="J37" s="43"/>
      <c r="K37" s="59"/>
      <c r="L37" s="60"/>
      <c r="M37" s="65" t="s">
        <v>385</v>
      </c>
      <c r="N37" s="73" t="s">
        <v>914</v>
      </c>
    </row>
    <row r="38" spans="1:14">
      <c r="A38" s="74">
        <v>17</v>
      </c>
      <c r="B38" s="94" t="s">
        <v>935</v>
      </c>
      <c r="C38" s="103">
        <v>5</v>
      </c>
      <c r="D38" s="102" t="s">
        <v>188</v>
      </c>
      <c r="E38" s="81"/>
      <c r="F38" s="58"/>
      <c r="G38" s="101"/>
      <c r="H38" s="93">
        <v>60</v>
      </c>
      <c r="I38" s="105"/>
      <c r="J38" s="43"/>
      <c r="K38" s="59"/>
      <c r="L38" s="60"/>
      <c r="M38" s="65" t="s">
        <v>385</v>
      </c>
      <c r="N38" s="73" t="s">
        <v>914</v>
      </c>
    </row>
    <row r="39" spans="1:14">
      <c r="A39" s="74">
        <v>18</v>
      </c>
      <c r="B39" s="94" t="s">
        <v>936</v>
      </c>
      <c r="C39" s="103">
        <v>6</v>
      </c>
      <c r="D39" s="102" t="s">
        <v>188</v>
      </c>
      <c r="E39" s="81"/>
      <c r="F39" s="58"/>
      <c r="G39" s="101"/>
      <c r="H39" s="93">
        <v>81</v>
      </c>
      <c r="I39" s="105"/>
      <c r="J39" s="43"/>
      <c r="K39" s="59"/>
      <c r="L39" s="60"/>
      <c r="M39" s="65" t="s">
        <v>385</v>
      </c>
      <c r="N39" s="73" t="s">
        <v>914</v>
      </c>
    </row>
    <row r="40" spans="1:14">
      <c r="A40" s="74">
        <v>19</v>
      </c>
      <c r="B40" s="94" t="s">
        <v>937</v>
      </c>
      <c r="C40" s="103">
        <v>1</v>
      </c>
      <c r="D40" s="102" t="s">
        <v>31</v>
      </c>
      <c r="E40" s="81"/>
      <c r="F40" s="58"/>
      <c r="G40" s="101"/>
      <c r="H40" s="93">
        <v>48</v>
      </c>
      <c r="I40" s="105"/>
      <c r="J40" s="43"/>
      <c r="K40" s="59"/>
      <c r="L40" s="60"/>
      <c r="M40" s="65" t="s">
        <v>385</v>
      </c>
      <c r="N40" s="73" t="s">
        <v>914</v>
      </c>
    </row>
    <row r="41" spans="1:14">
      <c r="A41" s="74">
        <v>20</v>
      </c>
      <c r="B41" s="94" t="s">
        <v>938</v>
      </c>
      <c r="C41" s="103">
        <v>1</v>
      </c>
      <c r="D41" s="102" t="s">
        <v>31</v>
      </c>
      <c r="E41" s="81"/>
      <c r="F41" s="58"/>
      <c r="G41" s="101"/>
      <c r="H41" s="93">
        <v>16.600000000000001</v>
      </c>
      <c r="I41" s="105"/>
      <c r="J41" s="43"/>
      <c r="K41" s="59"/>
      <c r="L41" s="60"/>
      <c r="M41" s="65" t="s">
        <v>385</v>
      </c>
      <c r="N41" s="73" t="s">
        <v>914</v>
      </c>
    </row>
    <row r="42" spans="1:14">
      <c r="A42" s="74">
        <v>21</v>
      </c>
      <c r="B42" s="94" t="s">
        <v>246</v>
      </c>
      <c r="C42" s="103">
        <v>1</v>
      </c>
      <c r="D42" s="102" t="s">
        <v>31</v>
      </c>
      <c r="E42" s="81"/>
      <c r="F42" s="58"/>
      <c r="G42" s="101"/>
      <c r="H42" s="93">
        <v>65</v>
      </c>
      <c r="I42" s="105"/>
      <c r="J42" s="43"/>
      <c r="K42" s="59"/>
      <c r="L42" s="60"/>
      <c r="M42" s="65" t="s">
        <v>385</v>
      </c>
      <c r="N42" s="73" t="s">
        <v>914</v>
      </c>
    </row>
    <row r="43" spans="1:14">
      <c r="A43" s="74">
        <v>22</v>
      </c>
      <c r="B43" s="94" t="s">
        <v>939</v>
      </c>
      <c r="C43" s="103">
        <v>2</v>
      </c>
      <c r="D43" s="102" t="s">
        <v>188</v>
      </c>
      <c r="E43" s="81"/>
      <c r="F43" s="58"/>
      <c r="G43" s="101"/>
      <c r="H43" s="93">
        <v>56</v>
      </c>
      <c r="I43" s="105"/>
      <c r="J43" s="43"/>
      <c r="K43" s="59"/>
      <c r="L43" s="60"/>
      <c r="M43" s="65" t="s">
        <v>385</v>
      </c>
      <c r="N43" s="73" t="s">
        <v>914</v>
      </c>
    </row>
    <row r="44" spans="1:14">
      <c r="A44" s="74">
        <v>23</v>
      </c>
      <c r="B44" s="94" t="s">
        <v>250</v>
      </c>
      <c r="C44" s="103">
        <v>3</v>
      </c>
      <c r="D44" s="102" t="s">
        <v>236</v>
      </c>
      <c r="E44" s="81"/>
      <c r="F44" s="58"/>
      <c r="G44" s="101" t="s">
        <v>943</v>
      </c>
      <c r="H44" s="93">
        <v>11.399999999999999</v>
      </c>
      <c r="I44" s="105"/>
      <c r="J44" s="43"/>
      <c r="K44" s="59"/>
      <c r="L44" s="60"/>
      <c r="M44" s="65" t="s">
        <v>385</v>
      </c>
      <c r="N44" s="73" t="s">
        <v>914</v>
      </c>
    </row>
    <row r="45" spans="1:14">
      <c r="A45" s="74">
        <v>24</v>
      </c>
      <c r="B45" s="94" t="s">
        <v>250</v>
      </c>
      <c r="C45" s="103">
        <v>1</v>
      </c>
      <c r="D45" s="102" t="s">
        <v>236</v>
      </c>
      <c r="E45" s="81"/>
      <c r="F45" s="58"/>
      <c r="G45" s="101" t="s">
        <v>944</v>
      </c>
      <c r="H45" s="93">
        <v>85</v>
      </c>
      <c r="I45" s="105"/>
      <c r="J45" s="43"/>
      <c r="K45" s="59"/>
      <c r="L45" s="60"/>
      <c r="M45" s="65" t="s">
        <v>385</v>
      </c>
      <c r="N45" s="73" t="s">
        <v>914</v>
      </c>
    </row>
    <row r="46" spans="1:14">
      <c r="A46" s="74">
        <v>25</v>
      </c>
      <c r="B46" s="94" t="s">
        <v>940</v>
      </c>
      <c r="C46" s="103">
        <v>1</v>
      </c>
      <c r="D46" s="102" t="s">
        <v>236</v>
      </c>
      <c r="E46" s="81"/>
      <c r="F46" s="58"/>
      <c r="G46" s="101"/>
      <c r="H46" s="93">
        <v>52.67</v>
      </c>
      <c r="I46" s="105"/>
      <c r="J46" s="43"/>
      <c r="K46" s="59"/>
      <c r="L46" s="60"/>
      <c r="M46" s="65" t="s">
        <v>385</v>
      </c>
      <c r="N46" s="73" t="s">
        <v>914</v>
      </c>
    </row>
    <row r="47" spans="1:14">
      <c r="A47" s="74">
        <v>26</v>
      </c>
      <c r="B47" s="94" t="s">
        <v>941</v>
      </c>
      <c r="C47" s="103">
        <v>3</v>
      </c>
      <c r="D47" s="102" t="s">
        <v>186</v>
      </c>
      <c r="E47" s="81"/>
      <c r="F47" s="58"/>
      <c r="G47" s="101"/>
      <c r="H47" s="93">
        <v>138</v>
      </c>
      <c r="I47" s="105"/>
      <c r="J47" s="43"/>
      <c r="K47" s="59"/>
      <c r="L47" s="60"/>
      <c r="M47" s="65" t="s">
        <v>385</v>
      </c>
      <c r="N47" s="73" t="s">
        <v>914</v>
      </c>
    </row>
    <row r="48" spans="1:14">
      <c r="A48" s="74">
        <v>27</v>
      </c>
      <c r="B48" s="94" t="s">
        <v>467</v>
      </c>
      <c r="C48" s="103">
        <v>2</v>
      </c>
      <c r="D48" s="102" t="s">
        <v>31</v>
      </c>
      <c r="E48" s="81"/>
      <c r="F48" s="58"/>
      <c r="G48" s="101"/>
      <c r="H48" s="93">
        <v>112</v>
      </c>
      <c r="I48" s="105"/>
      <c r="J48" s="43"/>
      <c r="K48" s="59"/>
      <c r="L48" s="60"/>
      <c r="M48" s="65" t="s">
        <v>385</v>
      </c>
      <c r="N48" s="73" t="s">
        <v>914</v>
      </c>
    </row>
    <row r="49" spans="1:14">
      <c r="A49" s="74">
        <v>28</v>
      </c>
      <c r="B49" s="94" t="s">
        <v>241</v>
      </c>
      <c r="C49" s="103">
        <v>5</v>
      </c>
      <c r="D49" s="102" t="s">
        <v>31</v>
      </c>
      <c r="E49" s="81"/>
      <c r="F49" s="58"/>
      <c r="G49" s="101"/>
      <c r="H49" s="93">
        <v>50</v>
      </c>
      <c r="I49" s="105"/>
      <c r="J49" s="43"/>
      <c r="K49" s="59"/>
      <c r="L49" s="60"/>
      <c r="M49" s="65" t="s">
        <v>385</v>
      </c>
      <c r="N49" s="73" t="s">
        <v>914</v>
      </c>
    </row>
    <row r="50" spans="1:14">
      <c r="A50" s="74">
        <v>29</v>
      </c>
      <c r="B50" s="94" t="s">
        <v>942</v>
      </c>
      <c r="C50" s="103">
        <v>5</v>
      </c>
      <c r="D50" s="102" t="s">
        <v>31</v>
      </c>
      <c r="E50" s="81"/>
      <c r="F50" s="58"/>
      <c r="G50" s="101"/>
      <c r="H50" s="93">
        <v>42.5</v>
      </c>
      <c r="I50" s="105"/>
      <c r="J50" s="43"/>
      <c r="K50" s="59"/>
      <c r="L50" s="60"/>
      <c r="M50" s="65" t="s">
        <v>385</v>
      </c>
      <c r="N50" s="73" t="s">
        <v>914</v>
      </c>
    </row>
    <row r="51" spans="1:14">
      <c r="A51" s="160">
        <v>30</v>
      </c>
      <c r="B51" s="94" t="s">
        <v>982</v>
      </c>
      <c r="C51" s="167">
        <v>2</v>
      </c>
      <c r="D51" s="166" t="s">
        <v>31</v>
      </c>
      <c r="E51" s="81"/>
      <c r="F51" s="58"/>
      <c r="G51" s="104"/>
      <c r="H51" s="93">
        <v>196</v>
      </c>
      <c r="I51" s="105"/>
      <c r="J51" s="43"/>
      <c r="K51" s="59"/>
      <c r="L51" s="60"/>
      <c r="M51" s="65" t="s">
        <v>385</v>
      </c>
      <c r="N51" s="99" t="s">
        <v>914</v>
      </c>
    </row>
    <row r="52" spans="1:14">
      <c r="A52" s="160">
        <v>31</v>
      </c>
      <c r="B52" s="94" t="s">
        <v>588</v>
      </c>
      <c r="C52" s="167">
        <v>27</v>
      </c>
      <c r="D52" s="166" t="s">
        <v>69</v>
      </c>
      <c r="E52" s="81"/>
      <c r="F52" s="58"/>
      <c r="G52" s="104"/>
      <c r="H52" s="93">
        <v>1215</v>
      </c>
      <c r="I52" s="105"/>
      <c r="J52" s="43"/>
      <c r="K52" s="59"/>
      <c r="L52" s="60"/>
      <c r="M52" s="65" t="s">
        <v>385</v>
      </c>
      <c r="N52" s="99" t="s">
        <v>914</v>
      </c>
    </row>
    <row r="53" spans="1:14">
      <c r="A53" s="160">
        <v>32</v>
      </c>
      <c r="B53" s="94" t="s">
        <v>983</v>
      </c>
      <c r="C53" s="167">
        <v>15</v>
      </c>
      <c r="D53" s="166" t="s">
        <v>31</v>
      </c>
      <c r="E53" s="81"/>
      <c r="F53" s="58"/>
      <c r="G53" s="104"/>
      <c r="H53" s="93">
        <v>570</v>
      </c>
      <c r="I53" s="105"/>
      <c r="J53" s="43"/>
      <c r="K53" s="59"/>
      <c r="L53" s="60"/>
      <c r="M53" s="65" t="s">
        <v>385</v>
      </c>
      <c r="N53" s="99" t="s">
        <v>914</v>
      </c>
    </row>
    <row r="54" spans="1:14">
      <c r="A54" s="160">
        <v>33</v>
      </c>
      <c r="B54" s="94" t="s">
        <v>984</v>
      </c>
      <c r="C54" s="167">
        <v>5</v>
      </c>
      <c r="D54" s="166" t="s">
        <v>188</v>
      </c>
      <c r="E54" s="81"/>
      <c r="F54" s="58"/>
      <c r="G54" s="104"/>
      <c r="H54" s="93">
        <v>72.5</v>
      </c>
      <c r="I54" s="105"/>
      <c r="J54" s="43"/>
      <c r="K54" s="59"/>
      <c r="L54" s="60"/>
      <c r="M54" s="65" t="s">
        <v>385</v>
      </c>
      <c r="N54" s="99" t="s">
        <v>914</v>
      </c>
    </row>
    <row r="55" spans="1:14">
      <c r="A55" s="160">
        <v>34</v>
      </c>
      <c r="B55" s="94" t="s">
        <v>985</v>
      </c>
      <c r="C55" s="167">
        <v>6</v>
      </c>
      <c r="D55" s="166" t="s">
        <v>31</v>
      </c>
      <c r="E55" s="81"/>
      <c r="F55" s="58"/>
      <c r="G55" s="104"/>
      <c r="H55" s="93">
        <v>132</v>
      </c>
      <c r="I55" s="105"/>
      <c r="J55" s="43"/>
      <c r="K55" s="59"/>
      <c r="L55" s="60"/>
      <c r="M55" s="65" t="s">
        <v>385</v>
      </c>
      <c r="N55" s="99" t="s">
        <v>914</v>
      </c>
    </row>
    <row r="56" spans="1:14">
      <c r="A56" s="160">
        <v>35</v>
      </c>
      <c r="B56" s="94" t="s">
        <v>986</v>
      </c>
      <c r="C56" s="167">
        <v>7</v>
      </c>
      <c r="D56" s="166" t="s">
        <v>31</v>
      </c>
      <c r="E56" s="81"/>
      <c r="F56" s="58"/>
      <c r="G56" s="104"/>
      <c r="H56" s="93">
        <v>128.1</v>
      </c>
      <c r="I56" s="105"/>
      <c r="J56" s="43"/>
      <c r="K56" s="59"/>
      <c r="L56" s="60"/>
      <c r="M56" s="65" t="s">
        <v>385</v>
      </c>
      <c r="N56" s="99" t="s">
        <v>914</v>
      </c>
    </row>
    <row r="57" spans="1:14">
      <c r="A57" s="160">
        <v>36</v>
      </c>
      <c r="B57" s="94" t="s">
        <v>987</v>
      </c>
      <c r="C57" s="167">
        <v>2</v>
      </c>
      <c r="D57" s="166" t="s">
        <v>31</v>
      </c>
      <c r="E57" s="81"/>
      <c r="F57" s="58"/>
      <c r="G57" s="104"/>
      <c r="H57" s="93">
        <v>136</v>
      </c>
      <c r="I57" s="105"/>
      <c r="J57" s="43"/>
      <c r="K57" s="59"/>
      <c r="L57" s="60"/>
      <c r="M57" s="65" t="s">
        <v>385</v>
      </c>
      <c r="N57" s="99" t="s">
        <v>914</v>
      </c>
    </row>
    <row r="58" spans="1:14">
      <c r="A58" s="160">
        <v>37</v>
      </c>
      <c r="B58" s="94" t="s">
        <v>988</v>
      </c>
      <c r="C58" s="167">
        <v>22</v>
      </c>
      <c r="D58" s="166" t="s">
        <v>31</v>
      </c>
      <c r="E58" s="81"/>
      <c r="F58" s="58"/>
      <c r="G58" s="104"/>
      <c r="H58" s="93">
        <v>792</v>
      </c>
      <c r="I58" s="105"/>
      <c r="J58" s="43"/>
      <c r="K58" s="59"/>
      <c r="L58" s="60"/>
      <c r="M58" s="65" t="s">
        <v>385</v>
      </c>
      <c r="N58" s="99" t="s">
        <v>914</v>
      </c>
    </row>
    <row r="59" spans="1:14">
      <c r="A59" s="160">
        <v>38</v>
      </c>
      <c r="B59" s="94" t="s">
        <v>989</v>
      </c>
      <c r="C59" s="167">
        <v>45</v>
      </c>
      <c r="D59" s="166" t="s">
        <v>31</v>
      </c>
      <c r="E59" s="81"/>
      <c r="F59" s="58"/>
      <c r="G59" s="104"/>
      <c r="H59" s="93">
        <v>330.3</v>
      </c>
      <c r="I59" s="105"/>
      <c r="J59" s="43"/>
      <c r="K59" s="59"/>
      <c r="L59" s="60"/>
      <c r="M59" s="65" t="s">
        <v>385</v>
      </c>
      <c r="N59" s="99" t="s">
        <v>914</v>
      </c>
    </row>
    <row r="60" spans="1:14">
      <c r="A60" s="160">
        <v>39</v>
      </c>
      <c r="B60" s="94" t="s">
        <v>582</v>
      </c>
      <c r="C60" s="167">
        <v>10</v>
      </c>
      <c r="D60" s="166" t="s">
        <v>31</v>
      </c>
      <c r="E60" s="81"/>
      <c r="F60" s="58"/>
      <c r="G60" s="104"/>
      <c r="H60" s="93">
        <v>79.2</v>
      </c>
      <c r="I60" s="105"/>
      <c r="J60" s="43"/>
      <c r="K60" s="59"/>
      <c r="L60" s="60"/>
      <c r="M60" s="65" t="s">
        <v>385</v>
      </c>
      <c r="N60" s="99" t="s">
        <v>914</v>
      </c>
    </row>
    <row r="61" spans="1:14">
      <c r="A61" s="160">
        <v>40</v>
      </c>
      <c r="B61" s="94" t="s">
        <v>990</v>
      </c>
      <c r="C61" s="167">
        <v>8</v>
      </c>
      <c r="D61" s="166" t="s">
        <v>31</v>
      </c>
      <c r="E61" s="81"/>
      <c r="F61" s="58"/>
      <c r="G61" s="104"/>
      <c r="H61" s="93">
        <v>148</v>
      </c>
      <c r="I61" s="105"/>
      <c r="J61" s="43"/>
      <c r="K61" s="59"/>
      <c r="L61" s="60"/>
      <c r="M61" s="65" t="s">
        <v>385</v>
      </c>
      <c r="N61" s="99" t="s">
        <v>914</v>
      </c>
    </row>
    <row r="62" spans="1:14">
      <c r="A62" s="160">
        <v>41</v>
      </c>
      <c r="B62" s="94" t="s">
        <v>991</v>
      </c>
      <c r="C62" s="167">
        <v>2</v>
      </c>
      <c r="D62" s="166" t="s">
        <v>31</v>
      </c>
      <c r="E62" s="81"/>
      <c r="F62" s="58"/>
      <c r="G62" s="104"/>
      <c r="H62" s="93">
        <v>64</v>
      </c>
      <c r="I62" s="105"/>
      <c r="J62" s="43"/>
      <c r="K62" s="59"/>
      <c r="L62" s="60"/>
      <c r="M62" s="65" t="s">
        <v>385</v>
      </c>
      <c r="N62" s="99" t="s">
        <v>914</v>
      </c>
    </row>
    <row r="63" spans="1:14">
      <c r="A63" s="160">
        <v>42</v>
      </c>
      <c r="B63" s="94" t="s">
        <v>992</v>
      </c>
      <c r="C63" s="167">
        <v>20</v>
      </c>
      <c r="D63" s="166" t="s">
        <v>31</v>
      </c>
      <c r="E63" s="81"/>
      <c r="F63" s="58"/>
      <c r="G63" s="104"/>
      <c r="H63" s="93">
        <v>520</v>
      </c>
      <c r="I63" s="105"/>
      <c r="J63" s="43"/>
      <c r="K63" s="59"/>
      <c r="L63" s="60"/>
      <c r="M63" s="65" t="s">
        <v>385</v>
      </c>
      <c r="N63" s="99" t="s">
        <v>914</v>
      </c>
    </row>
    <row r="64" spans="1:14">
      <c r="A64" s="160">
        <v>43</v>
      </c>
      <c r="B64" s="94" t="s">
        <v>993</v>
      </c>
      <c r="C64" s="167">
        <v>20</v>
      </c>
      <c r="D64" s="166" t="s">
        <v>31</v>
      </c>
      <c r="E64" s="81"/>
      <c r="F64" s="58"/>
      <c r="G64" s="104"/>
      <c r="H64" s="93">
        <v>400</v>
      </c>
      <c r="I64" s="105"/>
      <c r="J64" s="43"/>
      <c r="K64" s="59"/>
      <c r="L64" s="60"/>
      <c r="M64" s="65" t="s">
        <v>385</v>
      </c>
      <c r="N64" s="99" t="s">
        <v>914</v>
      </c>
    </row>
    <row r="65" spans="1:14">
      <c r="A65" s="160">
        <v>44</v>
      </c>
      <c r="B65" s="94" t="s">
        <v>147</v>
      </c>
      <c r="C65" s="167">
        <v>15</v>
      </c>
      <c r="D65" s="166" t="s">
        <v>31</v>
      </c>
      <c r="E65" s="81"/>
      <c r="F65" s="58"/>
      <c r="G65" s="104"/>
      <c r="H65" s="93">
        <v>210</v>
      </c>
      <c r="I65" s="105"/>
      <c r="J65" s="43"/>
      <c r="K65" s="59"/>
      <c r="L65" s="60"/>
      <c r="M65" s="65" t="s">
        <v>385</v>
      </c>
      <c r="N65" s="99" t="s">
        <v>914</v>
      </c>
    </row>
    <row r="66" spans="1:14">
      <c r="A66" s="160">
        <v>45</v>
      </c>
      <c r="B66" s="94" t="s">
        <v>994</v>
      </c>
      <c r="C66" s="167">
        <v>1</v>
      </c>
      <c r="D66" s="166" t="s">
        <v>188</v>
      </c>
      <c r="E66" s="81"/>
      <c r="F66" s="58"/>
      <c r="G66" s="104"/>
      <c r="H66" s="93">
        <v>89</v>
      </c>
      <c r="I66" s="105"/>
      <c r="J66" s="43"/>
      <c r="K66" s="59"/>
      <c r="L66" s="60"/>
      <c r="M66" s="65" t="s">
        <v>385</v>
      </c>
      <c r="N66" s="99" t="s">
        <v>914</v>
      </c>
    </row>
    <row r="67" spans="1:14">
      <c r="A67" s="160">
        <v>46</v>
      </c>
      <c r="B67" s="94" t="s">
        <v>995</v>
      </c>
      <c r="C67" s="167">
        <v>1</v>
      </c>
      <c r="D67" s="166" t="s">
        <v>188</v>
      </c>
      <c r="E67" s="81"/>
      <c r="F67" s="58"/>
      <c r="G67" s="104"/>
      <c r="H67" s="93">
        <v>128</v>
      </c>
      <c r="I67" s="105"/>
      <c r="J67" s="43"/>
      <c r="K67" s="59"/>
      <c r="L67" s="60"/>
      <c r="M67" s="65" t="s">
        <v>385</v>
      </c>
      <c r="N67" s="99" t="s">
        <v>914</v>
      </c>
    </row>
    <row r="68" spans="1:14">
      <c r="A68" s="160">
        <v>47</v>
      </c>
      <c r="B68" s="94" t="s">
        <v>996</v>
      </c>
      <c r="C68" s="167">
        <v>1</v>
      </c>
      <c r="D68" s="166" t="s">
        <v>188</v>
      </c>
      <c r="E68" s="81"/>
      <c r="F68" s="58"/>
      <c r="G68" s="104"/>
      <c r="H68" s="93">
        <v>128</v>
      </c>
      <c r="I68" s="105"/>
      <c r="J68" s="43"/>
      <c r="K68" s="59"/>
      <c r="L68" s="60"/>
      <c r="M68" s="65" t="s">
        <v>385</v>
      </c>
      <c r="N68" s="99" t="s">
        <v>914</v>
      </c>
    </row>
    <row r="69" spans="1:14">
      <c r="A69" s="160">
        <v>48</v>
      </c>
      <c r="B69" s="94" t="s">
        <v>997</v>
      </c>
      <c r="C69" s="167">
        <v>2</v>
      </c>
      <c r="D69" s="166" t="s">
        <v>31</v>
      </c>
      <c r="E69" s="81"/>
      <c r="F69" s="58"/>
      <c r="G69" s="104"/>
      <c r="H69" s="93">
        <v>30</v>
      </c>
      <c r="I69" s="105"/>
      <c r="J69" s="43"/>
      <c r="K69" s="59"/>
      <c r="L69" s="60"/>
      <c r="M69" s="65" t="s">
        <v>385</v>
      </c>
      <c r="N69" s="99" t="s">
        <v>914</v>
      </c>
    </row>
    <row r="70" spans="1:14" ht="24">
      <c r="A70" s="7" t="s">
        <v>5</v>
      </c>
      <c r="B70" s="8" t="s">
        <v>6</v>
      </c>
      <c r="C70" s="8" t="s">
        <v>7</v>
      </c>
      <c r="D70" s="8" t="s">
        <v>8</v>
      </c>
      <c r="E70" s="7" t="s">
        <v>9</v>
      </c>
      <c r="F70" s="8" t="s">
        <v>10</v>
      </c>
      <c r="G70" s="8" t="s">
        <v>11</v>
      </c>
      <c r="H70" s="8" t="s">
        <v>12</v>
      </c>
      <c r="I70" s="53" t="s">
        <v>58</v>
      </c>
      <c r="J70" s="30" t="s">
        <v>16</v>
      </c>
      <c r="K70" s="28" t="s">
        <v>14</v>
      </c>
      <c r="L70" s="28" t="s">
        <v>15</v>
      </c>
      <c r="M70" s="8" t="str">
        <f>IF([1]说明!$C$11=1,"备注",IF([1]说明!$C$11=2,"","评估结果"))</f>
        <v>备注</v>
      </c>
      <c r="N70" s="28" t="s">
        <v>33</v>
      </c>
    </row>
    <row r="71" spans="1:14">
      <c r="A71" s="160">
        <v>49</v>
      </c>
      <c r="B71" s="94" t="s">
        <v>998</v>
      </c>
      <c r="C71" s="167">
        <v>3</v>
      </c>
      <c r="D71" s="166" t="s">
        <v>30</v>
      </c>
      <c r="E71" s="81"/>
      <c r="F71" s="58"/>
      <c r="G71" s="104"/>
      <c r="H71" s="93">
        <v>540</v>
      </c>
      <c r="I71" s="105"/>
      <c r="J71" s="43"/>
      <c r="K71" s="59"/>
      <c r="L71" s="60"/>
      <c r="M71" s="65" t="s">
        <v>385</v>
      </c>
      <c r="N71" s="99" t="s">
        <v>914</v>
      </c>
    </row>
    <row r="72" spans="1:14">
      <c r="A72" s="160">
        <v>50</v>
      </c>
      <c r="B72" s="94" t="s">
        <v>999</v>
      </c>
      <c r="C72" s="167">
        <v>80</v>
      </c>
      <c r="D72" s="166" t="s">
        <v>31</v>
      </c>
      <c r="E72" s="81"/>
      <c r="F72" s="58"/>
      <c r="G72" s="104"/>
      <c r="H72" s="93">
        <v>1320</v>
      </c>
      <c r="I72" s="105"/>
      <c r="J72" s="43"/>
      <c r="K72" s="59"/>
      <c r="L72" s="60"/>
      <c r="M72" s="65" t="s">
        <v>385</v>
      </c>
      <c r="N72" s="99" t="s">
        <v>914</v>
      </c>
    </row>
    <row r="73" spans="1:14">
      <c r="A73" s="160">
        <v>51</v>
      </c>
      <c r="B73" s="94" t="s">
        <v>1000</v>
      </c>
      <c r="C73" s="167">
        <v>4</v>
      </c>
      <c r="D73" s="166" t="s">
        <v>31</v>
      </c>
      <c r="E73" s="81"/>
      <c r="F73" s="58"/>
      <c r="G73" s="104"/>
      <c r="H73" s="93">
        <v>260</v>
      </c>
      <c r="I73" s="105"/>
      <c r="J73" s="43"/>
      <c r="K73" s="59"/>
      <c r="L73" s="60"/>
      <c r="M73" s="65" t="s">
        <v>385</v>
      </c>
      <c r="N73" s="99" t="s">
        <v>914</v>
      </c>
    </row>
    <row r="74" spans="1:14">
      <c r="A74" s="160">
        <v>52</v>
      </c>
      <c r="B74" s="94" t="s">
        <v>1001</v>
      </c>
      <c r="C74" s="167">
        <v>3</v>
      </c>
      <c r="D74" s="166" t="s">
        <v>31</v>
      </c>
      <c r="E74" s="81"/>
      <c r="F74" s="58"/>
      <c r="G74" s="104"/>
      <c r="H74" s="93">
        <v>144</v>
      </c>
      <c r="I74" s="105"/>
      <c r="J74" s="43"/>
      <c r="K74" s="59"/>
      <c r="L74" s="60"/>
      <c r="M74" s="65" t="s">
        <v>385</v>
      </c>
      <c r="N74" s="99" t="s">
        <v>914</v>
      </c>
    </row>
    <row r="75" spans="1:14">
      <c r="A75" s="160">
        <v>53</v>
      </c>
      <c r="B75" s="94" t="s">
        <v>85</v>
      </c>
      <c r="C75" s="167">
        <v>1</v>
      </c>
      <c r="D75" s="166" t="s">
        <v>31</v>
      </c>
      <c r="E75" s="81"/>
      <c r="F75" s="58"/>
      <c r="G75" s="104"/>
      <c r="H75" s="93">
        <v>120</v>
      </c>
      <c r="I75" s="105"/>
      <c r="J75" s="43"/>
      <c r="K75" s="59"/>
      <c r="L75" s="60"/>
      <c r="M75" s="65" t="s">
        <v>385</v>
      </c>
      <c r="N75" s="99" t="s">
        <v>914</v>
      </c>
    </row>
    <row r="76" spans="1:14">
      <c r="A76" s="160">
        <v>54</v>
      </c>
      <c r="B76" s="94" t="s">
        <v>543</v>
      </c>
      <c r="C76" s="167">
        <v>1</v>
      </c>
      <c r="D76" s="166" t="s">
        <v>31</v>
      </c>
      <c r="E76" s="81"/>
      <c r="F76" s="58"/>
      <c r="G76" s="104"/>
      <c r="H76" s="93">
        <v>69</v>
      </c>
      <c r="I76" s="105"/>
      <c r="J76" s="43"/>
      <c r="K76" s="59"/>
      <c r="L76" s="60"/>
      <c r="M76" s="65" t="s">
        <v>385</v>
      </c>
      <c r="N76" s="99" t="s">
        <v>914</v>
      </c>
    </row>
    <row r="77" spans="1:14">
      <c r="A77" s="160">
        <v>55</v>
      </c>
      <c r="B77" s="94" t="s">
        <v>1002</v>
      </c>
      <c r="C77" s="167">
        <v>5</v>
      </c>
      <c r="D77" s="166" t="s">
        <v>31</v>
      </c>
      <c r="E77" s="81"/>
      <c r="F77" s="58"/>
      <c r="G77" s="104"/>
      <c r="H77" s="93">
        <v>370</v>
      </c>
      <c r="I77" s="105"/>
      <c r="J77" s="43"/>
      <c r="K77" s="59"/>
      <c r="L77" s="60"/>
      <c r="M77" s="65" t="s">
        <v>385</v>
      </c>
      <c r="N77" s="99" t="s">
        <v>914</v>
      </c>
    </row>
    <row r="78" spans="1:14">
      <c r="A78" s="160">
        <v>56</v>
      </c>
      <c r="B78" s="94" t="s">
        <v>1003</v>
      </c>
      <c r="C78" s="167">
        <v>2</v>
      </c>
      <c r="D78" s="166" t="s">
        <v>31</v>
      </c>
      <c r="E78" s="81"/>
      <c r="F78" s="58"/>
      <c r="G78" s="104"/>
      <c r="H78" s="93">
        <v>42</v>
      </c>
      <c r="I78" s="105"/>
      <c r="J78" s="43"/>
      <c r="K78" s="59"/>
      <c r="L78" s="60"/>
      <c r="M78" s="65" t="s">
        <v>385</v>
      </c>
      <c r="N78" s="99" t="s">
        <v>914</v>
      </c>
    </row>
    <row r="79" spans="1:14">
      <c r="A79" s="160">
        <v>57</v>
      </c>
      <c r="B79" s="94" t="s">
        <v>637</v>
      </c>
      <c r="C79" s="167">
        <v>11</v>
      </c>
      <c r="D79" s="166" t="s">
        <v>31</v>
      </c>
      <c r="E79" s="81"/>
      <c r="F79" s="58"/>
      <c r="G79" s="104"/>
      <c r="H79" s="93">
        <v>836</v>
      </c>
      <c r="I79" s="105"/>
      <c r="J79" s="43"/>
      <c r="K79" s="59"/>
      <c r="L79" s="60"/>
      <c r="M79" s="65" t="s">
        <v>385</v>
      </c>
      <c r="N79" s="99" t="s">
        <v>914</v>
      </c>
    </row>
    <row r="80" spans="1:14">
      <c r="A80" s="160">
        <v>58</v>
      </c>
      <c r="B80" s="94" t="s">
        <v>1004</v>
      </c>
      <c r="C80" s="167">
        <v>5</v>
      </c>
      <c r="D80" s="166" t="s">
        <v>31</v>
      </c>
      <c r="E80" s="81"/>
      <c r="F80" s="58"/>
      <c r="G80" s="104"/>
      <c r="H80" s="93">
        <v>109.5</v>
      </c>
      <c r="I80" s="105"/>
      <c r="J80" s="43"/>
      <c r="K80" s="59"/>
      <c r="L80" s="60"/>
      <c r="M80" s="65" t="s">
        <v>385</v>
      </c>
      <c r="N80" s="99" t="s">
        <v>914</v>
      </c>
    </row>
    <row r="81" spans="1:14">
      <c r="A81" s="160">
        <v>59</v>
      </c>
      <c r="B81" s="94" t="s">
        <v>1005</v>
      </c>
      <c r="C81" s="167">
        <v>24</v>
      </c>
      <c r="D81" s="166" t="s">
        <v>31</v>
      </c>
      <c r="E81" s="81"/>
      <c r="F81" s="58"/>
      <c r="G81" s="104"/>
      <c r="H81" s="93">
        <v>204</v>
      </c>
      <c r="I81" s="105"/>
      <c r="J81" s="43"/>
      <c r="K81" s="59"/>
      <c r="L81" s="60"/>
      <c r="M81" s="65" t="s">
        <v>385</v>
      </c>
      <c r="N81" s="99" t="s">
        <v>914</v>
      </c>
    </row>
    <row r="82" spans="1:14">
      <c r="A82" s="160">
        <v>60</v>
      </c>
      <c r="B82" s="94" t="s">
        <v>1006</v>
      </c>
      <c r="C82" s="167">
        <v>1</v>
      </c>
      <c r="D82" s="166" t="s">
        <v>188</v>
      </c>
      <c r="E82" s="81"/>
      <c r="F82" s="58"/>
      <c r="G82" s="104"/>
      <c r="H82" s="93">
        <v>136</v>
      </c>
      <c r="I82" s="105"/>
      <c r="J82" s="43"/>
      <c r="K82" s="59"/>
      <c r="L82" s="60"/>
      <c r="M82" s="65" t="s">
        <v>385</v>
      </c>
      <c r="N82" s="99" t="s">
        <v>914</v>
      </c>
    </row>
    <row r="83" spans="1:14">
      <c r="A83" s="160">
        <v>61</v>
      </c>
      <c r="B83" s="94" t="s">
        <v>1007</v>
      </c>
      <c r="C83" s="167">
        <v>2</v>
      </c>
      <c r="D83" s="166" t="s">
        <v>31</v>
      </c>
      <c r="E83" s="81"/>
      <c r="F83" s="58"/>
      <c r="G83" s="104"/>
      <c r="H83" s="93">
        <v>24</v>
      </c>
      <c r="I83" s="105"/>
      <c r="J83" s="43"/>
      <c r="K83" s="59"/>
      <c r="L83" s="60"/>
      <c r="M83" s="65" t="s">
        <v>385</v>
      </c>
      <c r="N83" s="99" t="s">
        <v>914</v>
      </c>
    </row>
    <row r="84" spans="1:14">
      <c r="A84" s="160">
        <v>62</v>
      </c>
      <c r="B84" s="94" t="s">
        <v>154</v>
      </c>
      <c r="C84" s="167">
        <v>2</v>
      </c>
      <c r="D84" s="166" t="s">
        <v>31</v>
      </c>
      <c r="E84" s="81"/>
      <c r="F84" s="58"/>
      <c r="G84" s="104"/>
      <c r="H84" s="93">
        <v>370</v>
      </c>
      <c r="I84" s="105"/>
      <c r="J84" s="43"/>
      <c r="K84" s="59"/>
      <c r="L84" s="60"/>
      <c r="M84" s="65" t="s">
        <v>385</v>
      </c>
      <c r="N84" s="99" t="s">
        <v>914</v>
      </c>
    </row>
    <row r="85" spans="1:14">
      <c r="A85" s="160">
        <v>63</v>
      </c>
      <c r="B85" s="94" t="s">
        <v>1008</v>
      </c>
      <c r="C85" s="167">
        <v>8</v>
      </c>
      <c r="D85" s="166" t="s">
        <v>31</v>
      </c>
      <c r="E85" s="81"/>
      <c r="F85" s="58"/>
      <c r="G85" s="104"/>
      <c r="H85" s="93">
        <v>680</v>
      </c>
      <c r="I85" s="105"/>
      <c r="J85" s="43"/>
      <c r="K85" s="59"/>
      <c r="L85" s="60"/>
      <c r="M85" s="65" t="s">
        <v>385</v>
      </c>
      <c r="N85" s="99" t="s">
        <v>914</v>
      </c>
    </row>
    <row r="86" spans="1:14">
      <c r="A86" s="160">
        <v>64</v>
      </c>
      <c r="B86" s="94" t="s">
        <v>1009</v>
      </c>
      <c r="C86" s="167">
        <v>8</v>
      </c>
      <c r="D86" s="166" t="s">
        <v>31</v>
      </c>
      <c r="E86" s="81"/>
      <c r="F86" s="58"/>
      <c r="G86" s="104"/>
      <c r="H86" s="93">
        <v>600</v>
      </c>
      <c r="I86" s="105"/>
      <c r="J86" s="43"/>
      <c r="K86" s="59"/>
      <c r="L86" s="60"/>
      <c r="M86" s="65" t="s">
        <v>385</v>
      </c>
      <c r="N86" s="99" t="s">
        <v>914</v>
      </c>
    </row>
    <row r="87" spans="1:14">
      <c r="A87" s="160">
        <v>65</v>
      </c>
      <c r="B87" s="94" t="s">
        <v>1010</v>
      </c>
      <c r="C87" s="167">
        <v>2</v>
      </c>
      <c r="D87" s="166" t="s">
        <v>31</v>
      </c>
      <c r="E87" s="81"/>
      <c r="F87" s="58"/>
      <c r="G87" s="104"/>
      <c r="H87" s="93">
        <v>330</v>
      </c>
      <c r="I87" s="105"/>
      <c r="J87" s="43"/>
      <c r="K87" s="59"/>
      <c r="L87" s="60"/>
      <c r="M87" s="65" t="s">
        <v>385</v>
      </c>
      <c r="N87" s="99" t="s">
        <v>914</v>
      </c>
    </row>
    <row r="88" spans="1:14">
      <c r="A88" s="160">
        <v>66</v>
      </c>
      <c r="B88" s="94" t="s">
        <v>1011</v>
      </c>
      <c r="C88" s="167">
        <v>2</v>
      </c>
      <c r="D88" s="166" t="s">
        <v>31</v>
      </c>
      <c r="E88" s="81"/>
      <c r="F88" s="58"/>
      <c r="G88" s="104"/>
      <c r="H88" s="93">
        <v>170</v>
      </c>
      <c r="I88" s="105"/>
      <c r="J88" s="43"/>
      <c r="K88" s="59"/>
      <c r="L88" s="60"/>
      <c r="M88" s="65" t="s">
        <v>385</v>
      </c>
      <c r="N88" s="99" t="s">
        <v>914</v>
      </c>
    </row>
    <row r="89" spans="1:14">
      <c r="A89" s="160">
        <v>67</v>
      </c>
      <c r="B89" s="94" t="s">
        <v>1012</v>
      </c>
      <c r="C89" s="167">
        <v>3</v>
      </c>
      <c r="D89" s="166" t="s">
        <v>30</v>
      </c>
      <c r="E89" s="81"/>
      <c r="F89" s="58"/>
      <c r="G89" s="104"/>
      <c r="H89" s="93">
        <v>384</v>
      </c>
      <c r="I89" s="105"/>
      <c r="J89" s="43"/>
      <c r="K89" s="59"/>
      <c r="L89" s="60"/>
      <c r="M89" s="65" t="s">
        <v>385</v>
      </c>
      <c r="N89" s="99" t="s">
        <v>914</v>
      </c>
    </row>
    <row r="90" spans="1:14">
      <c r="A90" s="160">
        <v>68</v>
      </c>
      <c r="B90" s="94" t="s">
        <v>1013</v>
      </c>
      <c r="C90" s="167">
        <v>1</v>
      </c>
      <c r="D90" s="166" t="s">
        <v>31</v>
      </c>
      <c r="E90" s="81"/>
      <c r="F90" s="58"/>
      <c r="G90" s="104"/>
      <c r="H90" s="93">
        <v>98</v>
      </c>
      <c r="I90" s="105"/>
      <c r="J90" s="43"/>
      <c r="K90" s="59"/>
      <c r="L90" s="60"/>
      <c r="M90" s="65" t="s">
        <v>385</v>
      </c>
      <c r="N90" s="99" t="s">
        <v>914</v>
      </c>
    </row>
    <row r="91" spans="1:14">
      <c r="A91" s="160">
        <v>69</v>
      </c>
      <c r="B91" s="94" t="s">
        <v>1014</v>
      </c>
      <c r="C91" s="167">
        <v>3</v>
      </c>
      <c r="D91" s="166" t="s">
        <v>31</v>
      </c>
      <c r="E91" s="81"/>
      <c r="F91" s="58"/>
      <c r="G91" s="104"/>
      <c r="H91" s="93">
        <v>18.809999999999999</v>
      </c>
      <c r="I91" s="105"/>
      <c r="J91" s="43"/>
      <c r="K91" s="59"/>
      <c r="L91" s="60"/>
      <c r="M91" s="65" t="s">
        <v>385</v>
      </c>
      <c r="N91" s="99" t="s">
        <v>914</v>
      </c>
    </row>
    <row r="92" spans="1:14">
      <c r="A92" s="160">
        <v>70</v>
      </c>
      <c r="B92" s="94" t="s">
        <v>577</v>
      </c>
      <c r="C92" s="167">
        <v>3</v>
      </c>
      <c r="D92" s="166" t="s">
        <v>31</v>
      </c>
      <c r="E92" s="81"/>
      <c r="F92" s="58"/>
      <c r="G92" s="104"/>
      <c r="H92" s="93">
        <v>34.71</v>
      </c>
      <c r="I92" s="105"/>
      <c r="J92" s="43"/>
      <c r="K92" s="59"/>
      <c r="L92" s="60"/>
      <c r="M92" s="65" t="s">
        <v>385</v>
      </c>
      <c r="N92" s="99" t="s">
        <v>914</v>
      </c>
    </row>
    <row r="93" spans="1:14">
      <c r="A93" s="160">
        <v>71</v>
      </c>
      <c r="B93" s="94" t="s">
        <v>1015</v>
      </c>
      <c r="C93" s="167">
        <v>10</v>
      </c>
      <c r="D93" s="166" t="s">
        <v>31</v>
      </c>
      <c r="E93" s="81"/>
      <c r="F93" s="58"/>
      <c r="G93" s="104"/>
      <c r="H93" s="93">
        <v>50</v>
      </c>
      <c r="I93" s="105"/>
      <c r="J93" s="43"/>
      <c r="K93" s="59"/>
      <c r="L93" s="60"/>
      <c r="M93" s="65" t="s">
        <v>385</v>
      </c>
      <c r="N93" s="99" t="s">
        <v>914</v>
      </c>
    </row>
    <row r="94" spans="1:14">
      <c r="A94" s="160">
        <v>72</v>
      </c>
      <c r="B94" s="94" t="s">
        <v>1016</v>
      </c>
      <c r="C94" s="167">
        <v>20</v>
      </c>
      <c r="D94" s="166" t="s">
        <v>31</v>
      </c>
      <c r="E94" s="81"/>
      <c r="F94" s="58"/>
      <c r="G94" s="104"/>
      <c r="H94" s="93">
        <v>146.80000000000001</v>
      </c>
      <c r="I94" s="105"/>
      <c r="J94" s="43"/>
      <c r="K94" s="59"/>
      <c r="L94" s="60"/>
      <c r="M94" s="65" t="s">
        <v>385</v>
      </c>
      <c r="N94" s="99" t="s">
        <v>914</v>
      </c>
    </row>
    <row r="95" spans="1:14">
      <c r="A95" s="160">
        <v>73</v>
      </c>
      <c r="B95" s="94" t="s">
        <v>1017</v>
      </c>
      <c r="C95" s="167">
        <v>2</v>
      </c>
      <c r="D95" s="166" t="s">
        <v>31</v>
      </c>
      <c r="E95" s="81"/>
      <c r="F95" s="58"/>
      <c r="G95" s="104"/>
      <c r="H95" s="93">
        <v>46</v>
      </c>
      <c r="I95" s="105"/>
      <c r="J95" s="43"/>
      <c r="K95" s="59"/>
      <c r="L95" s="60"/>
      <c r="M95" s="65" t="s">
        <v>385</v>
      </c>
      <c r="N95" s="99" t="s">
        <v>914</v>
      </c>
    </row>
    <row r="96" spans="1:14">
      <c r="A96" s="160">
        <v>74</v>
      </c>
      <c r="B96" s="94" t="s">
        <v>1014</v>
      </c>
      <c r="C96" s="167">
        <v>2</v>
      </c>
      <c r="D96" s="166" t="s">
        <v>31</v>
      </c>
      <c r="E96" s="81"/>
      <c r="F96" s="58"/>
      <c r="G96" s="104"/>
      <c r="H96" s="93">
        <v>33</v>
      </c>
      <c r="I96" s="105"/>
      <c r="J96" s="43"/>
      <c r="K96" s="59"/>
      <c r="L96" s="60"/>
      <c r="M96" s="65" t="s">
        <v>385</v>
      </c>
      <c r="N96" s="99" t="s">
        <v>914</v>
      </c>
    </row>
    <row r="97" spans="1:14">
      <c r="A97" s="160">
        <v>75</v>
      </c>
      <c r="B97" s="94" t="s">
        <v>576</v>
      </c>
      <c r="C97" s="167">
        <v>4</v>
      </c>
      <c r="D97" s="166" t="s">
        <v>31</v>
      </c>
      <c r="E97" s="81"/>
      <c r="F97" s="58"/>
      <c r="G97" s="104"/>
      <c r="H97" s="93">
        <v>248</v>
      </c>
      <c r="I97" s="105"/>
      <c r="J97" s="43"/>
      <c r="K97" s="59"/>
      <c r="L97" s="60"/>
      <c r="M97" s="65" t="s">
        <v>385</v>
      </c>
      <c r="N97" s="99" t="s">
        <v>914</v>
      </c>
    </row>
    <row r="98" spans="1:14">
      <c r="A98" s="160">
        <v>76</v>
      </c>
      <c r="B98" s="94" t="s">
        <v>580</v>
      </c>
      <c r="C98" s="167">
        <v>3</v>
      </c>
      <c r="D98" s="166" t="s">
        <v>31</v>
      </c>
      <c r="E98" s="81"/>
      <c r="F98" s="58"/>
      <c r="G98" s="104"/>
      <c r="H98" s="93">
        <v>129</v>
      </c>
      <c r="I98" s="105"/>
      <c r="J98" s="43"/>
      <c r="K98" s="59"/>
      <c r="L98" s="60"/>
      <c r="M98" s="65" t="s">
        <v>385</v>
      </c>
      <c r="N98" s="99" t="s">
        <v>914</v>
      </c>
    </row>
    <row r="99" spans="1:14">
      <c r="A99" s="160">
        <v>77</v>
      </c>
      <c r="B99" s="94" t="s">
        <v>1018</v>
      </c>
      <c r="C99" s="167">
        <v>3</v>
      </c>
      <c r="D99" s="166" t="s">
        <v>31</v>
      </c>
      <c r="E99" s="81"/>
      <c r="F99" s="58"/>
      <c r="G99" s="104"/>
      <c r="H99" s="93">
        <v>60</v>
      </c>
      <c r="I99" s="105"/>
      <c r="J99" s="43"/>
      <c r="K99" s="59"/>
      <c r="L99" s="60"/>
      <c r="M99" s="65" t="s">
        <v>385</v>
      </c>
      <c r="N99" s="99" t="s">
        <v>914</v>
      </c>
    </row>
    <row r="100" spans="1:14">
      <c r="A100" s="160">
        <v>78</v>
      </c>
      <c r="B100" s="94" t="s">
        <v>114</v>
      </c>
      <c r="C100" s="167">
        <v>4</v>
      </c>
      <c r="D100" s="166" t="s">
        <v>31</v>
      </c>
      <c r="E100" s="81"/>
      <c r="F100" s="58"/>
      <c r="G100" s="104"/>
      <c r="H100" s="93">
        <v>80</v>
      </c>
      <c r="I100" s="105"/>
      <c r="J100" s="43"/>
      <c r="K100" s="59"/>
      <c r="L100" s="60"/>
      <c r="M100" s="65" t="s">
        <v>385</v>
      </c>
      <c r="N100" s="99" t="s">
        <v>914</v>
      </c>
    </row>
    <row r="101" spans="1:14">
      <c r="A101" s="160">
        <v>79</v>
      </c>
      <c r="B101" s="94" t="s">
        <v>1019</v>
      </c>
      <c r="C101" s="167">
        <v>1</v>
      </c>
      <c r="D101" s="166" t="s">
        <v>31</v>
      </c>
      <c r="E101" s="81"/>
      <c r="F101" s="58"/>
      <c r="G101" s="104"/>
      <c r="H101" s="93">
        <v>650</v>
      </c>
      <c r="I101" s="105"/>
      <c r="J101" s="43"/>
      <c r="K101" s="59"/>
      <c r="L101" s="60"/>
      <c r="M101" s="65" t="s">
        <v>385</v>
      </c>
      <c r="N101" s="99" t="s">
        <v>914</v>
      </c>
    </row>
    <row r="102" spans="1:14">
      <c r="A102" s="160">
        <v>80</v>
      </c>
      <c r="B102" s="94" t="s">
        <v>59</v>
      </c>
      <c r="C102" s="170">
        <v>1</v>
      </c>
      <c r="D102" s="169" t="s">
        <v>67</v>
      </c>
      <c r="E102" s="81"/>
      <c r="F102" s="58"/>
      <c r="G102" s="168">
        <v>7216</v>
      </c>
      <c r="H102" s="93">
        <v>98</v>
      </c>
      <c r="I102" s="105"/>
      <c r="J102" s="43"/>
      <c r="K102" s="59"/>
      <c r="L102" s="60"/>
      <c r="M102" s="65" t="s">
        <v>385</v>
      </c>
      <c r="N102" s="99" t="s">
        <v>914</v>
      </c>
    </row>
    <row r="103" spans="1:14">
      <c r="A103" s="160">
        <v>81</v>
      </c>
      <c r="B103" s="94" t="s">
        <v>59</v>
      </c>
      <c r="C103" s="170">
        <v>2</v>
      </c>
      <c r="D103" s="169" t="s">
        <v>67</v>
      </c>
      <c r="E103" s="81"/>
      <c r="F103" s="58"/>
      <c r="G103" s="168">
        <v>916913</v>
      </c>
      <c r="H103" s="93">
        <v>264</v>
      </c>
      <c r="I103" s="105"/>
      <c r="J103" s="43"/>
      <c r="K103" s="59"/>
      <c r="L103" s="60"/>
      <c r="M103" s="65" t="s">
        <v>385</v>
      </c>
      <c r="N103" s="99" t="s">
        <v>914</v>
      </c>
    </row>
    <row r="104" spans="1:14">
      <c r="A104" s="160">
        <v>82</v>
      </c>
      <c r="B104" s="94" t="s">
        <v>59</v>
      </c>
      <c r="C104" s="170">
        <v>2</v>
      </c>
      <c r="D104" s="169" t="s">
        <v>67</v>
      </c>
      <c r="E104" s="81"/>
      <c r="F104" s="58"/>
      <c r="G104" s="168">
        <v>408</v>
      </c>
      <c r="H104" s="93">
        <v>68</v>
      </c>
      <c r="I104" s="105"/>
      <c r="J104" s="43"/>
      <c r="K104" s="59"/>
      <c r="L104" s="60"/>
      <c r="M104" s="65" t="s">
        <v>385</v>
      </c>
      <c r="N104" s="99" t="s">
        <v>914</v>
      </c>
    </row>
    <row r="105" spans="1:14" ht="28.5" customHeight="1">
      <c r="A105" s="7" t="s">
        <v>5</v>
      </c>
      <c r="B105" s="8" t="s">
        <v>6</v>
      </c>
      <c r="C105" s="8" t="s">
        <v>7</v>
      </c>
      <c r="D105" s="8" t="s">
        <v>8</v>
      </c>
      <c r="E105" s="7" t="s">
        <v>9</v>
      </c>
      <c r="F105" s="8" t="s">
        <v>10</v>
      </c>
      <c r="G105" s="8" t="s">
        <v>11</v>
      </c>
      <c r="H105" s="8" t="s">
        <v>12</v>
      </c>
      <c r="I105" s="53" t="s">
        <v>58</v>
      </c>
      <c r="J105" s="30" t="s">
        <v>16</v>
      </c>
      <c r="K105" s="28" t="s">
        <v>14</v>
      </c>
      <c r="L105" s="28" t="s">
        <v>15</v>
      </c>
      <c r="M105" s="8" t="str">
        <f>IF([1]说明!$C$11=1,"备注",IF([1]说明!$C$11=2,"","评估结果"))</f>
        <v>备注</v>
      </c>
      <c r="N105" s="28" t="s">
        <v>33</v>
      </c>
    </row>
    <row r="106" spans="1:14">
      <c r="A106" s="160">
        <v>83</v>
      </c>
      <c r="B106" s="94" t="s">
        <v>59</v>
      </c>
      <c r="C106" s="170">
        <v>1</v>
      </c>
      <c r="D106" s="169" t="s">
        <v>67</v>
      </c>
      <c r="E106" s="81"/>
      <c r="F106" s="58"/>
      <c r="G106" s="168">
        <v>7520</v>
      </c>
      <c r="H106" s="93">
        <v>109</v>
      </c>
      <c r="I106" s="105"/>
      <c r="J106" s="43"/>
      <c r="K106" s="59"/>
      <c r="L106" s="60"/>
      <c r="M106" s="65" t="s">
        <v>385</v>
      </c>
      <c r="N106" s="99" t="s">
        <v>914</v>
      </c>
    </row>
    <row r="107" spans="1:14">
      <c r="A107" s="160">
        <v>84</v>
      </c>
      <c r="B107" s="94" t="s">
        <v>59</v>
      </c>
      <c r="C107" s="170">
        <v>2</v>
      </c>
      <c r="D107" s="169" t="s">
        <v>67</v>
      </c>
      <c r="E107" s="81"/>
      <c r="F107" s="58"/>
      <c r="G107" s="168">
        <v>6407</v>
      </c>
      <c r="H107" s="93">
        <v>61</v>
      </c>
      <c r="I107" s="105"/>
      <c r="J107" s="43"/>
      <c r="K107" s="59"/>
      <c r="L107" s="60"/>
      <c r="M107" s="65" t="s">
        <v>385</v>
      </c>
      <c r="N107" s="99" t="s">
        <v>914</v>
      </c>
    </row>
    <row r="108" spans="1:14">
      <c r="A108" s="160">
        <v>85</v>
      </c>
      <c r="B108" s="94" t="s">
        <v>59</v>
      </c>
      <c r="C108" s="170">
        <v>3</v>
      </c>
      <c r="D108" s="169" t="s">
        <v>67</v>
      </c>
      <c r="E108" s="81"/>
      <c r="F108" s="58"/>
      <c r="G108" s="168">
        <v>7609</v>
      </c>
      <c r="H108" s="93">
        <v>174</v>
      </c>
      <c r="I108" s="105"/>
      <c r="J108" s="43"/>
      <c r="K108" s="59"/>
      <c r="L108" s="60"/>
      <c r="M108" s="65" t="s">
        <v>385</v>
      </c>
      <c r="N108" s="99" t="s">
        <v>914</v>
      </c>
    </row>
    <row r="109" spans="1:14">
      <c r="A109" s="160">
        <v>86</v>
      </c>
      <c r="B109" s="94" t="s">
        <v>59</v>
      </c>
      <c r="C109" s="170">
        <v>2</v>
      </c>
      <c r="D109" s="169" t="s">
        <v>67</v>
      </c>
      <c r="E109" s="81"/>
      <c r="F109" s="58"/>
      <c r="G109" s="168">
        <v>6307</v>
      </c>
      <c r="H109" s="93">
        <v>55</v>
      </c>
      <c r="I109" s="105"/>
      <c r="J109" s="43"/>
      <c r="K109" s="59"/>
      <c r="L109" s="60"/>
      <c r="M109" s="65" t="s">
        <v>385</v>
      </c>
      <c r="N109" s="99" t="s">
        <v>914</v>
      </c>
    </row>
    <row r="110" spans="1:14">
      <c r="A110" s="160">
        <v>87</v>
      </c>
      <c r="B110" s="94" t="s">
        <v>59</v>
      </c>
      <c r="C110" s="170">
        <v>5</v>
      </c>
      <c r="D110" s="169" t="s">
        <v>67</v>
      </c>
      <c r="E110" s="81"/>
      <c r="F110" s="58"/>
      <c r="G110" s="168">
        <v>111205</v>
      </c>
      <c r="H110" s="93">
        <v>125</v>
      </c>
      <c r="I110" s="105"/>
      <c r="J110" s="43"/>
      <c r="K110" s="59"/>
      <c r="L110" s="60"/>
      <c r="M110" s="65" t="s">
        <v>385</v>
      </c>
      <c r="N110" s="99" t="s">
        <v>914</v>
      </c>
    </row>
    <row r="111" spans="1:14">
      <c r="A111" s="160">
        <v>88</v>
      </c>
      <c r="B111" s="94" t="s">
        <v>59</v>
      </c>
      <c r="C111" s="170">
        <v>3</v>
      </c>
      <c r="D111" s="169" t="s">
        <v>67</v>
      </c>
      <c r="E111" s="81"/>
      <c r="F111" s="58"/>
      <c r="G111" s="168">
        <v>111208</v>
      </c>
      <c r="H111" s="93">
        <v>93</v>
      </c>
      <c r="I111" s="105"/>
      <c r="J111" s="43"/>
      <c r="K111" s="59"/>
      <c r="L111" s="60"/>
      <c r="M111" s="65" t="s">
        <v>385</v>
      </c>
      <c r="N111" s="99" t="s">
        <v>914</v>
      </c>
    </row>
    <row r="112" spans="1:14">
      <c r="A112" s="160">
        <v>89</v>
      </c>
      <c r="B112" s="94" t="s">
        <v>1020</v>
      </c>
      <c r="C112" s="172">
        <v>1</v>
      </c>
      <c r="D112" s="171" t="s">
        <v>188</v>
      </c>
      <c r="E112" s="81"/>
      <c r="F112" s="58"/>
      <c r="G112" s="104"/>
      <c r="H112" s="93">
        <v>13000</v>
      </c>
      <c r="I112" s="105"/>
      <c r="J112" s="43"/>
      <c r="K112" s="59"/>
      <c r="L112" s="60"/>
      <c r="M112" s="65" t="s">
        <v>385</v>
      </c>
      <c r="N112" s="99" t="s">
        <v>914</v>
      </c>
    </row>
    <row r="113" spans="1:14">
      <c r="A113" s="160">
        <v>90</v>
      </c>
      <c r="B113" s="94" t="s">
        <v>1021</v>
      </c>
      <c r="C113" s="175">
        <v>9</v>
      </c>
      <c r="D113" s="173" t="s">
        <v>636</v>
      </c>
      <c r="E113" s="81"/>
      <c r="F113" s="58"/>
      <c r="G113" s="175" t="s">
        <v>1041</v>
      </c>
      <c r="H113" s="93">
        <v>54</v>
      </c>
      <c r="I113" s="105"/>
      <c r="J113" s="43"/>
      <c r="K113" s="59"/>
      <c r="L113" s="60"/>
      <c r="M113" s="65" t="s">
        <v>385</v>
      </c>
      <c r="N113" s="99" t="s">
        <v>914</v>
      </c>
    </row>
    <row r="114" spans="1:14">
      <c r="A114" s="160">
        <v>91</v>
      </c>
      <c r="B114" s="94" t="s">
        <v>1022</v>
      </c>
      <c r="C114" s="175">
        <v>12</v>
      </c>
      <c r="D114" s="173" t="s">
        <v>188</v>
      </c>
      <c r="E114" s="81"/>
      <c r="F114" s="58"/>
      <c r="G114" s="175"/>
      <c r="H114" s="93">
        <v>25.12</v>
      </c>
      <c r="I114" s="105"/>
      <c r="J114" s="43"/>
      <c r="K114" s="59"/>
      <c r="L114" s="60"/>
      <c r="M114" s="65" t="s">
        <v>385</v>
      </c>
      <c r="N114" s="99" t="s">
        <v>914</v>
      </c>
    </row>
    <row r="115" spans="1:14">
      <c r="A115" s="160">
        <v>92</v>
      </c>
      <c r="B115" s="94" t="s">
        <v>1023</v>
      </c>
      <c r="C115" s="175">
        <v>47</v>
      </c>
      <c r="D115" s="173" t="s">
        <v>636</v>
      </c>
      <c r="E115" s="81"/>
      <c r="F115" s="58"/>
      <c r="G115" s="175"/>
      <c r="H115" s="93">
        <v>76.375</v>
      </c>
      <c r="I115" s="105"/>
      <c r="J115" s="43"/>
      <c r="K115" s="59"/>
      <c r="L115" s="60"/>
      <c r="M115" s="65" t="s">
        <v>385</v>
      </c>
      <c r="N115" s="99" t="s">
        <v>914</v>
      </c>
    </row>
    <row r="116" spans="1:14">
      <c r="A116" s="160">
        <v>93</v>
      </c>
      <c r="B116" s="94" t="s">
        <v>1024</v>
      </c>
      <c r="C116" s="175">
        <v>28</v>
      </c>
      <c r="D116" s="173" t="s">
        <v>31</v>
      </c>
      <c r="E116" s="81"/>
      <c r="F116" s="58"/>
      <c r="G116" s="175"/>
      <c r="H116" s="93">
        <v>124.60000000000001</v>
      </c>
      <c r="I116" s="105"/>
      <c r="J116" s="43"/>
      <c r="K116" s="59"/>
      <c r="L116" s="60"/>
      <c r="M116" s="65" t="s">
        <v>385</v>
      </c>
      <c r="N116" s="99" t="s">
        <v>914</v>
      </c>
    </row>
    <row r="117" spans="1:14">
      <c r="A117" s="160">
        <v>94</v>
      </c>
      <c r="B117" s="94" t="s">
        <v>1025</v>
      </c>
      <c r="C117" s="175">
        <v>32</v>
      </c>
      <c r="D117" s="173" t="s">
        <v>31</v>
      </c>
      <c r="E117" s="81"/>
      <c r="F117" s="58"/>
      <c r="G117" s="175"/>
      <c r="H117" s="93">
        <v>94.4</v>
      </c>
      <c r="I117" s="105"/>
      <c r="J117" s="43"/>
      <c r="K117" s="59"/>
      <c r="L117" s="60"/>
      <c r="M117" s="65" t="s">
        <v>385</v>
      </c>
      <c r="N117" s="99" t="s">
        <v>914</v>
      </c>
    </row>
    <row r="118" spans="1:14">
      <c r="A118" s="160">
        <v>95</v>
      </c>
      <c r="B118" s="94" t="s">
        <v>1026</v>
      </c>
      <c r="C118" s="175">
        <v>181</v>
      </c>
      <c r="D118" s="173" t="s">
        <v>31</v>
      </c>
      <c r="E118" s="81"/>
      <c r="F118" s="58"/>
      <c r="G118" s="175"/>
      <c r="H118" s="93">
        <v>181</v>
      </c>
      <c r="I118" s="105"/>
      <c r="J118" s="43"/>
      <c r="K118" s="59"/>
      <c r="L118" s="60"/>
      <c r="M118" s="65" t="s">
        <v>385</v>
      </c>
      <c r="N118" s="99" t="s">
        <v>914</v>
      </c>
    </row>
    <row r="119" spans="1:14">
      <c r="A119" s="160">
        <v>96</v>
      </c>
      <c r="B119" s="94" t="s">
        <v>1027</v>
      </c>
      <c r="C119" s="175">
        <v>5</v>
      </c>
      <c r="D119" s="173" t="s">
        <v>1038</v>
      </c>
      <c r="E119" s="81"/>
      <c r="F119" s="58"/>
      <c r="G119" s="175" t="s">
        <v>1042</v>
      </c>
      <c r="H119" s="93">
        <v>625.45000000000005</v>
      </c>
      <c r="I119" s="105"/>
      <c r="J119" s="43"/>
      <c r="K119" s="59"/>
      <c r="L119" s="60"/>
      <c r="M119" s="65" t="s">
        <v>385</v>
      </c>
      <c r="N119" s="99" t="s">
        <v>914</v>
      </c>
    </row>
    <row r="120" spans="1:14">
      <c r="A120" s="160">
        <v>97</v>
      </c>
      <c r="B120" s="94" t="s">
        <v>1021</v>
      </c>
      <c r="C120" s="175">
        <v>45</v>
      </c>
      <c r="D120" s="173" t="s">
        <v>636</v>
      </c>
      <c r="E120" s="81"/>
      <c r="F120" s="58"/>
      <c r="G120" s="175" t="s">
        <v>1043</v>
      </c>
      <c r="H120" s="93">
        <v>190.35000000000002</v>
      </c>
      <c r="I120" s="105"/>
      <c r="J120" s="43"/>
      <c r="K120" s="59"/>
      <c r="L120" s="60"/>
      <c r="M120" s="65" t="s">
        <v>385</v>
      </c>
      <c r="N120" s="99" t="s">
        <v>914</v>
      </c>
    </row>
    <row r="121" spans="1:14">
      <c r="A121" s="160">
        <v>98</v>
      </c>
      <c r="B121" s="94" t="s">
        <v>1028</v>
      </c>
      <c r="C121" s="175">
        <v>431</v>
      </c>
      <c r="D121" s="173" t="s">
        <v>31</v>
      </c>
      <c r="E121" s="81"/>
      <c r="F121" s="58"/>
      <c r="G121" s="174"/>
      <c r="H121" s="93">
        <v>44.393000000000001</v>
      </c>
      <c r="I121" s="105"/>
      <c r="J121" s="43"/>
      <c r="K121" s="59"/>
      <c r="L121" s="60"/>
      <c r="M121" s="65" t="s">
        <v>385</v>
      </c>
      <c r="N121" s="99" t="s">
        <v>914</v>
      </c>
    </row>
    <row r="122" spans="1:14">
      <c r="A122" s="160">
        <v>99</v>
      </c>
      <c r="B122" s="94" t="s">
        <v>1029</v>
      </c>
      <c r="C122" s="175">
        <v>2410</v>
      </c>
      <c r="D122" s="173" t="s">
        <v>1039</v>
      </c>
      <c r="E122" s="81"/>
      <c r="F122" s="58"/>
      <c r="G122" s="174"/>
      <c r="H122" s="93">
        <v>96.4</v>
      </c>
      <c r="I122" s="105"/>
      <c r="J122" s="43"/>
      <c r="K122" s="59"/>
      <c r="L122" s="60"/>
      <c r="M122" s="65" t="s">
        <v>385</v>
      </c>
      <c r="N122" s="99" t="s">
        <v>914</v>
      </c>
    </row>
    <row r="123" spans="1:14">
      <c r="A123" s="160">
        <v>100</v>
      </c>
      <c r="B123" s="94" t="s">
        <v>1030</v>
      </c>
      <c r="C123" s="175">
        <v>100</v>
      </c>
      <c r="D123" s="173" t="s">
        <v>1040</v>
      </c>
      <c r="E123" s="81"/>
      <c r="F123" s="58"/>
      <c r="G123" s="174"/>
      <c r="H123" s="93">
        <v>808</v>
      </c>
      <c r="I123" s="105"/>
      <c r="J123" s="43"/>
      <c r="K123" s="59"/>
      <c r="L123" s="60"/>
      <c r="M123" s="65" t="s">
        <v>385</v>
      </c>
      <c r="N123" s="99" t="s">
        <v>914</v>
      </c>
    </row>
    <row r="124" spans="1:14">
      <c r="A124" s="160">
        <v>101</v>
      </c>
      <c r="B124" s="94" t="s">
        <v>1028</v>
      </c>
      <c r="C124" s="175">
        <v>445</v>
      </c>
      <c r="D124" s="173" t="s">
        <v>31</v>
      </c>
      <c r="E124" s="81"/>
      <c r="F124" s="58"/>
      <c r="G124" s="174"/>
      <c r="H124" s="93">
        <v>133.5</v>
      </c>
      <c r="I124" s="105"/>
      <c r="J124" s="43"/>
      <c r="K124" s="59"/>
      <c r="L124" s="60"/>
      <c r="M124" s="65" t="s">
        <v>385</v>
      </c>
      <c r="N124" s="99" t="s">
        <v>914</v>
      </c>
    </row>
    <row r="125" spans="1:14">
      <c r="A125" s="160">
        <v>102</v>
      </c>
      <c r="B125" s="94" t="s">
        <v>59</v>
      </c>
      <c r="C125" s="175">
        <v>2</v>
      </c>
      <c r="D125" s="173" t="s">
        <v>67</v>
      </c>
      <c r="E125" s="81"/>
      <c r="F125" s="58"/>
      <c r="G125" s="174"/>
      <c r="H125" s="93">
        <v>3.36</v>
      </c>
      <c r="I125" s="105"/>
      <c r="J125" s="43"/>
      <c r="K125" s="59"/>
      <c r="L125" s="60"/>
      <c r="M125" s="65" t="s">
        <v>385</v>
      </c>
      <c r="N125" s="99" t="s">
        <v>914</v>
      </c>
    </row>
    <row r="126" spans="1:14">
      <c r="A126" s="160">
        <v>103</v>
      </c>
      <c r="B126" s="94" t="s">
        <v>59</v>
      </c>
      <c r="C126" s="175">
        <v>1</v>
      </c>
      <c r="D126" s="173" t="s">
        <v>67</v>
      </c>
      <c r="E126" s="81"/>
      <c r="F126" s="58"/>
      <c r="G126" s="174"/>
      <c r="H126" s="93">
        <v>2.37</v>
      </c>
      <c r="I126" s="105"/>
      <c r="J126" s="43"/>
      <c r="K126" s="59"/>
      <c r="L126" s="60"/>
      <c r="M126" s="65" t="s">
        <v>385</v>
      </c>
      <c r="N126" s="99" t="s">
        <v>914</v>
      </c>
    </row>
    <row r="127" spans="1:14">
      <c r="A127" s="160">
        <v>104</v>
      </c>
      <c r="B127" s="94" t="s">
        <v>59</v>
      </c>
      <c r="C127" s="175">
        <v>3</v>
      </c>
      <c r="D127" s="173" t="s">
        <v>67</v>
      </c>
      <c r="E127" s="81"/>
      <c r="F127" s="58"/>
      <c r="G127" s="174"/>
      <c r="H127" s="93">
        <v>9.6000000000000014</v>
      </c>
      <c r="I127" s="105"/>
      <c r="J127" s="43"/>
      <c r="K127" s="59"/>
      <c r="L127" s="60"/>
      <c r="M127" s="65" t="s">
        <v>385</v>
      </c>
      <c r="N127" s="99" t="s">
        <v>914</v>
      </c>
    </row>
    <row r="128" spans="1:14">
      <c r="A128" s="160">
        <v>105</v>
      </c>
      <c r="B128" s="94" t="s">
        <v>1031</v>
      </c>
      <c r="C128" s="175">
        <v>4</v>
      </c>
      <c r="D128" s="173" t="s">
        <v>186</v>
      </c>
      <c r="E128" s="81"/>
      <c r="F128" s="58"/>
      <c r="G128" s="174"/>
      <c r="H128" s="93">
        <v>224</v>
      </c>
      <c r="I128" s="105"/>
      <c r="J128" s="43"/>
      <c r="K128" s="59"/>
      <c r="L128" s="60"/>
      <c r="M128" s="65" t="s">
        <v>385</v>
      </c>
      <c r="N128" s="99" t="s">
        <v>914</v>
      </c>
    </row>
    <row r="129" spans="1:14">
      <c r="A129" s="160">
        <v>106</v>
      </c>
      <c r="B129" s="94" t="s">
        <v>1032</v>
      </c>
      <c r="C129" s="175">
        <v>1</v>
      </c>
      <c r="D129" s="173" t="s">
        <v>32</v>
      </c>
      <c r="E129" s="81"/>
      <c r="F129" s="58"/>
      <c r="G129" s="174"/>
      <c r="H129" s="93">
        <v>260</v>
      </c>
      <c r="I129" s="105"/>
      <c r="J129" s="43"/>
      <c r="K129" s="59"/>
      <c r="L129" s="60"/>
      <c r="M129" s="65" t="s">
        <v>385</v>
      </c>
      <c r="N129" s="99" t="s">
        <v>914</v>
      </c>
    </row>
    <row r="130" spans="1:14">
      <c r="A130" s="160">
        <v>107</v>
      </c>
      <c r="B130" s="94" t="s">
        <v>1033</v>
      </c>
      <c r="C130" s="175">
        <v>5</v>
      </c>
      <c r="D130" s="173" t="s">
        <v>636</v>
      </c>
      <c r="E130" s="81"/>
      <c r="F130" s="58"/>
      <c r="G130" s="174"/>
      <c r="H130" s="93">
        <v>165</v>
      </c>
      <c r="I130" s="105"/>
      <c r="J130" s="43"/>
      <c r="K130" s="59"/>
      <c r="L130" s="60"/>
      <c r="M130" s="65" t="s">
        <v>385</v>
      </c>
      <c r="N130" s="99" t="s">
        <v>914</v>
      </c>
    </row>
    <row r="131" spans="1:14">
      <c r="A131" s="160">
        <v>108</v>
      </c>
      <c r="B131" s="94" t="s">
        <v>1034</v>
      </c>
      <c r="C131" s="175">
        <v>15</v>
      </c>
      <c r="D131" s="173" t="s">
        <v>636</v>
      </c>
      <c r="E131" s="81"/>
      <c r="F131" s="58"/>
      <c r="G131" s="174"/>
      <c r="H131" s="93">
        <v>267</v>
      </c>
      <c r="I131" s="105"/>
      <c r="J131" s="43"/>
      <c r="K131" s="59"/>
      <c r="L131" s="60"/>
      <c r="M131" s="65" t="s">
        <v>385</v>
      </c>
      <c r="N131" s="99" t="s">
        <v>914</v>
      </c>
    </row>
    <row r="132" spans="1:14">
      <c r="A132" s="160">
        <v>109</v>
      </c>
      <c r="B132" s="94" t="s">
        <v>1035</v>
      </c>
      <c r="C132" s="175">
        <v>15</v>
      </c>
      <c r="D132" s="173" t="s">
        <v>638</v>
      </c>
      <c r="E132" s="81"/>
      <c r="F132" s="58"/>
      <c r="G132" s="174"/>
      <c r="H132" s="93">
        <v>266.70000000000005</v>
      </c>
      <c r="I132" s="105"/>
      <c r="J132" s="43"/>
      <c r="K132" s="59"/>
      <c r="L132" s="60"/>
      <c r="M132" s="65" t="s">
        <v>385</v>
      </c>
      <c r="N132" s="99" t="s">
        <v>914</v>
      </c>
    </row>
    <row r="133" spans="1:14">
      <c r="A133" s="160">
        <v>110</v>
      </c>
      <c r="B133" s="94" t="s">
        <v>1036</v>
      </c>
      <c r="C133" s="175">
        <v>1</v>
      </c>
      <c r="D133" s="173" t="s">
        <v>31</v>
      </c>
      <c r="E133" s="81"/>
      <c r="F133" s="58"/>
      <c r="G133" s="174"/>
      <c r="H133" s="93">
        <v>820</v>
      </c>
      <c r="I133" s="105"/>
      <c r="J133" s="43"/>
      <c r="K133" s="59"/>
      <c r="L133" s="60"/>
      <c r="M133" s="65" t="s">
        <v>385</v>
      </c>
      <c r="N133" s="99" t="s">
        <v>914</v>
      </c>
    </row>
    <row r="134" spans="1:14">
      <c r="A134" s="160">
        <v>111</v>
      </c>
      <c r="B134" s="94" t="s">
        <v>1037</v>
      </c>
      <c r="C134" s="175">
        <v>422.97</v>
      </c>
      <c r="D134" s="173" t="s">
        <v>1040</v>
      </c>
      <c r="E134" s="81"/>
      <c r="F134" s="58"/>
      <c r="G134" s="174" t="s">
        <v>1044</v>
      </c>
      <c r="H134" s="93">
        <v>43511.769840000001</v>
      </c>
      <c r="I134" s="105"/>
      <c r="J134" s="43"/>
      <c r="K134" s="59"/>
      <c r="L134" s="60"/>
      <c r="M134" s="65" t="s">
        <v>385</v>
      </c>
      <c r="N134" s="99" t="s">
        <v>914</v>
      </c>
    </row>
    <row r="135" spans="1:14">
      <c r="A135" s="223" t="s">
        <v>945</v>
      </c>
      <c r="B135" s="227"/>
      <c r="C135" s="110"/>
      <c r="D135" s="110"/>
      <c r="E135" s="165"/>
      <c r="F135" s="58"/>
      <c r="G135" s="94"/>
      <c r="H135" s="93">
        <f>SUM(H21:H134)</f>
        <v>79673.977839999992</v>
      </c>
      <c r="I135" s="106"/>
      <c r="J135" s="43"/>
      <c r="K135" s="59"/>
      <c r="L135" s="60"/>
      <c r="M135" s="65"/>
      <c r="N135" s="73"/>
    </row>
    <row r="136" spans="1:14">
      <c r="A136" s="218" t="s">
        <v>44</v>
      </c>
      <c r="B136" s="219"/>
      <c r="C136" s="10">
        <v>5000</v>
      </c>
      <c r="D136" s="41" t="s">
        <v>381</v>
      </c>
      <c r="E136" s="81"/>
      <c r="F136" s="9"/>
      <c r="G136" s="71"/>
      <c r="H136" s="180"/>
      <c r="I136" s="109"/>
      <c r="J136" s="43"/>
      <c r="K136" s="33"/>
      <c r="L136" s="42">
        <v>7500</v>
      </c>
      <c r="M136" s="41"/>
      <c r="N136" s="99"/>
    </row>
    <row r="137" spans="1:14">
      <c r="A137" s="223" t="s">
        <v>946</v>
      </c>
      <c r="B137" s="224"/>
      <c r="C137" s="10">
        <f>C5+C20+C136</f>
        <v>7800</v>
      </c>
      <c r="D137" s="41" t="s">
        <v>381</v>
      </c>
      <c r="E137" s="31"/>
      <c r="F137" s="12"/>
      <c r="G137" s="12"/>
      <c r="H137" s="183">
        <f>H19+H135</f>
        <v>277335.97784000001</v>
      </c>
      <c r="I137" s="78">
        <f>I19+I135</f>
        <v>8707.08</v>
      </c>
      <c r="J137" s="79"/>
      <c r="K137" s="80"/>
      <c r="L137" s="80">
        <f>L5+L20+L136</f>
        <v>11700</v>
      </c>
      <c r="M137" s="11"/>
      <c r="N137" s="36"/>
    </row>
    <row r="138" spans="1:14">
      <c r="A138" s="34" t="s">
        <v>18</v>
      </c>
    </row>
  </sheetData>
  <mergeCells count="9">
    <mergeCell ref="A1:N1"/>
    <mergeCell ref="A2:N2"/>
    <mergeCell ref="A135:B135"/>
    <mergeCell ref="A136:B136"/>
    <mergeCell ref="A137:B137"/>
    <mergeCell ref="K3:M3"/>
    <mergeCell ref="A5:B5"/>
    <mergeCell ref="A19:B19"/>
    <mergeCell ref="A20:B20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汇总表</vt:lpstr>
      <vt:lpstr>一大队</vt:lpstr>
      <vt:lpstr>Sheet2</vt:lpstr>
      <vt:lpstr>Sheet3</vt:lpstr>
      <vt:lpstr>三大队</vt:lpstr>
      <vt:lpstr>六大队</vt:lpstr>
      <vt:lpstr>七大队</vt:lpstr>
      <vt:lpstr>八大队</vt:lpstr>
      <vt:lpstr>九大队</vt:lpstr>
      <vt:lpstr>榨油厂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2019-07-12T04:09:04Z</cp:lastPrinted>
  <dcterms:created xsi:type="dcterms:W3CDTF">2006-09-13T11:21:00Z</dcterms:created>
  <dcterms:modified xsi:type="dcterms:W3CDTF">2019-07-12T04:25:16Z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